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Emp1" sheetId="1" r:id="rId1"/>
    <sheet name="Emp2" sheetId="2" r:id="rId2"/>
    <sheet name="Emp3" sheetId="3" r:id="rId3"/>
    <sheet name="Emp4" sheetId="4" r:id="rId4"/>
    <sheet name="Emp5" sheetId="5" r:id="rId5"/>
    <sheet name="Emp6" sheetId="6" r:id="rId6"/>
    <sheet name="Emp7" sheetId="7" r:id="rId7"/>
    <sheet name="Emp8" sheetId="8" r:id="rId8"/>
    <sheet name="Emp9" sheetId="9" r:id="rId9"/>
    <sheet name="Emp10" sheetId="10" r:id="rId10"/>
    <sheet name="Emp11" sheetId="11" r:id="rId11"/>
    <sheet name="Emp12" sheetId="12" r:id="rId12"/>
    <sheet name="Emp13" sheetId="13" r:id="rId13"/>
    <sheet name="Emp14" sheetId="14" r:id="rId14"/>
    <sheet name="Emp15" sheetId="15" r:id="rId15"/>
  </sheets>
  <calcPr calcId="124519"/>
</workbook>
</file>

<file path=xl/calcChain.xml><?xml version="1.0" encoding="utf-8"?>
<calcChain xmlns="http://schemas.openxmlformats.org/spreadsheetml/2006/main">
  <c r="P46" i="15"/>
  <c r="P45"/>
  <c r="G43"/>
  <c r="P44" s="1"/>
  <c r="G42"/>
  <c r="P43" s="1"/>
  <c r="H38"/>
  <c r="D38"/>
  <c r="D40" s="1"/>
  <c r="O17" s="1"/>
  <c r="Q21" s="1"/>
  <c r="F28"/>
  <c r="Q38" s="1"/>
  <c r="D28"/>
  <c r="Q11"/>
  <c r="P7"/>
  <c r="L7"/>
  <c r="P6"/>
  <c r="L6"/>
  <c r="J4"/>
  <c r="P46" i="14"/>
  <c r="P45"/>
  <c r="G43"/>
  <c r="P44" s="1"/>
  <c r="G42"/>
  <c r="P43" s="1"/>
  <c r="H38"/>
  <c r="D38"/>
  <c r="D40" s="1"/>
  <c r="O17" s="1"/>
  <c r="Q21" s="1"/>
  <c r="F28"/>
  <c r="Q38" s="1"/>
  <c r="D28"/>
  <c r="Q11"/>
  <c r="P7"/>
  <c r="L7"/>
  <c r="P6"/>
  <c r="L6"/>
  <c r="J4"/>
  <c r="P46" i="13"/>
  <c r="P45"/>
  <c r="G43"/>
  <c r="P44" s="1"/>
  <c r="G42"/>
  <c r="P43" s="1"/>
  <c r="H38"/>
  <c r="D38"/>
  <c r="D40" s="1"/>
  <c r="O17" s="1"/>
  <c r="Q21" s="1"/>
  <c r="F28"/>
  <c r="Q38" s="1"/>
  <c r="D28"/>
  <c r="Q11"/>
  <c r="P7"/>
  <c r="L7"/>
  <c r="P6"/>
  <c r="L6"/>
  <c r="J4"/>
  <c r="P46" i="12"/>
  <c r="P45"/>
  <c r="G43"/>
  <c r="P44" s="1"/>
  <c r="G42"/>
  <c r="P43" s="1"/>
  <c r="H38"/>
  <c r="D38"/>
  <c r="D40" s="1"/>
  <c r="O17" s="1"/>
  <c r="Q21" s="1"/>
  <c r="F28"/>
  <c r="Q38" s="1"/>
  <c r="D28"/>
  <c r="Q11"/>
  <c r="P7"/>
  <c r="L7"/>
  <c r="P6"/>
  <c r="L6"/>
  <c r="J4"/>
  <c r="P46" i="11"/>
  <c r="P45"/>
  <c r="G43"/>
  <c r="P44" s="1"/>
  <c r="G42"/>
  <c r="P43" s="1"/>
  <c r="H38"/>
  <c r="D38"/>
  <c r="D40" s="1"/>
  <c r="O17" s="1"/>
  <c r="Q21" s="1"/>
  <c r="F28"/>
  <c r="Q38" s="1"/>
  <c r="D28"/>
  <c r="Q11" s="1"/>
  <c r="Q22" s="1"/>
  <c r="P7"/>
  <c r="L7"/>
  <c r="P6"/>
  <c r="L6"/>
  <c r="J4"/>
  <c r="P46" i="10"/>
  <c r="P45"/>
  <c r="G43"/>
  <c r="P44" s="1"/>
  <c r="G42"/>
  <c r="P43" s="1"/>
  <c r="H38"/>
  <c r="D38"/>
  <c r="D40" s="1"/>
  <c r="O17" s="1"/>
  <c r="Q21" s="1"/>
  <c r="F28"/>
  <c r="Q38" s="1"/>
  <c r="D28"/>
  <c r="Q11"/>
  <c r="P7"/>
  <c r="L7"/>
  <c r="P6"/>
  <c r="L6"/>
  <c r="J4"/>
  <c r="P46" i="9"/>
  <c r="P45"/>
  <c r="G43"/>
  <c r="P44" s="1"/>
  <c r="G42"/>
  <c r="P43" s="1"/>
  <c r="H38"/>
  <c r="D38"/>
  <c r="D40" s="1"/>
  <c r="O17" s="1"/>
  <c r="Q21" s="1"/>
  <c r="F28"/>
  <c r="Q38" s="1"/>
  <c r="D28"/>
  <c r="Q11"/>
  <c r="P7"/>
  <c r="L7"/>
  <c r="P6"/>
  <c r="L6"/>
  <c r="J4"/>
  <c r="P46" i="8"/>
  <c r="P45"/>
  <c r="G43"/>
  <c r="P44" s="1"/>
  <c r="G42"/>
  <c r="P43" s="1"/>
  <c r="H38"/>
  <c r="D38"/>
  <c r="D40" s="1"/>
  <c r="O17" s="1"/>
  <c r="Q21" s="1"/>
  <c r="F28"/>
  <c r="Q38" s="1"/>
  <c r="D28"/>
  <c r="Q11"/>
  <c r="P7"/>
  <c r="L7"/>
  <c r="P6"/>
  <c r="L6"/>
  <c r="J4"/>
  <c r="P46" i="7"/>
  <c r="P45"/>
  <c r="G43"/>
  <c r="P44" s="1"/>
  <c r="G42"/>
  <c r="P43" s="1"/>
  <c r="H38"/>
  <c r="D38"/>
  <c r="D40" s="1"/>
  <c r="O17" s="1"/>
  <c r="Q21" s="1"/>
  <c r="F28"/>
  <c r="Q38" s="1"/>
  <c r="D28"/>
  <c r="Q11"/>
  <c r="P7"/>
  <c r="L7"/>
  <c r="P6"/>
  <c r="L6"/>
  <c r="J4"/>
  <c r="P46" i="6"/>
  <c r="P45"/>
  <c r="G43"/>
  <c r="P44" s="1"/>
  <c r="G42"/>
  <c r="P43" s="1"/>
  <c r="H38"/>
  <c r="D38"/>
  <c r="D40" s="1"/>
  <c r="O17" s="1"/>
  <c r="Q21" s="1"/>
  <c r="F28"/>
  <c r="Q38" s="1"/>
  <c r="D28"/>
  <c r="Q11"/>
  <c r="Q22" s="1"/>
  <c r="P7"/>
  <c r="L7"/>
  <c r="P6"/>
  <c r="L6"/>
  <c r="J4"/>
  <c r="P46" i="5"/>
  <c r="P45"/>
  <c r="G43"/>
  <c r="P44" s="1"/>
  <c r="G42"/>
  <c r="P43" s="1"/>
  <c r="H38"/>
  <c r="D38"/>
  <c r="D40" s="1"/>
  <c r="O17" s="1"/>
  <c r="Q21" s="1"/>
  <c r="F28"/>
  <c r="Q38" s="1"/>
  <c r="D28"/>
  <c r="Q11"/>
  <c r="P7"/>
  <c r="L7"/>
  <c r="P6"/>
  <c r="L6"/>
  <c r="J4"/>
  <c r="P46" i="4"/>
  <c r="P45"/>
  <c r="G43"/>
  <c r="P44" s="1"/>
  <c r="G42"/>
  <c r="P43" s="1"/>
  <c r="H38"/>
  <c r="D38"/>
  <c r="D40" s="1"/>
  <c r="O17" s="1"/>
  <c r="Q21" s="1"/>
  <c r="F28"/>
  <c r="Q38" s="1"/>
  <c r="D28"/>
  <c r="Q11"/>
  <c r="P7"/>
  <c r="L7"/>
  <c r="P6"/>
  <c r="L6"/>
  <c r="J4"/>
  <c r="P46" i="3"/>
  <c r="P45"/>
  <c r="G43"/>
  <c r="P44" s="1"/>
  <c r="G42"/>
  <c r="P43" s="1"/>
  <c r="H38"/>
  <c r="D38"/>
  <c r="D40" s="1"/>
  <c r="O17" s="1"/>
  <c r="Q21" s="1"/>
  <c r="F28"/>
  <c r="Q38" s="1"/>
  <c r="D28"/>
  <c r="Q11"/>
  <c r="P7"/>
  <c r="L7"/>
  <c r="P6"/>
  <c r="L6"/>
  <c r="J4"/>
  <c r="P46" i="2"/>
  <c r="P45"/>
  <c r="G43"/>
  <c r="P44" s="1"/>
  <c r="G42"/>
  <c r="P43" s="1"/>
  <c r="H38"/>
  <c r="D38"/>
  <c r="D40" s="1"/>
  <c r="O17" s="1"/>
  <c r="Q21" s="1"/>
  <c r="F28"/>
  <c r="Q38" s="1"/>
  <c r="D28"/>
  <c r="Q11" s="1"/>
  <c r="Q22" s="1"/>
  <c r="P7"/>
  <c r="L7"/>
  <c r="P6"/>
  <c r="L6"/>
  <c r="J4"/>
  <c r="P46" i="1"/>
  <c r="P45"/>
  <c r="J4"/>
  <c r="G43"/>
  <c r="P44" s="1"/>
  <c r="G42"/>
  <c r="P43" s="1"/>
  <c r="H38"/>
  <c r="D38"/>
  <c r="D40" s="1"/>
  <c r="O17" s="1"/>
  <c r="Q21" s="1"/>
  <c r="F28"/>
  <c r="Q38" s="1"/>
  <c r="D28"/>
  <c r="Q11"/>
  <c r="P7"/>
  <c r="L7"/>
  <c r="P6"/>
  <c r="L6"/>
  <c r="Q22" i="15" l="1"/>
  <c r="Q22" i="14"/>
  <c r="Q22" i="13"/>
  <c r="Q22" i="12"/>
  <c r="N29" i="11"/>
  <c r="N27"/>
  <c r="Q32"/>
  <c r="N28"/>
  <c r="Q22" i="10"/>
  <c r="Q22" i="9"/>
  <c r="Q22" i="8"/>
  <c r="Q22" i="7"/>
  <c r="N29" i="6"/>
  <c r="N27"/>
  <c r="N28"/>
  <c r="Q22" i="5"/>
  <c r="Q22" i="4"/>
  <c r="Q22" i="3"/>
  <c r="N29" i="2"/>
  <c r="N27"/>
  <c r="Q32"/>
  <c r="N28"/>
  <c r="Q22" i="1"/>
  <c r="N29" i="15" l="1"/>
  <c r="N27"/>
  <c r="N30" s="1"/>
  <c r="Q30" s="1"/>
  <c r="N28"/>
  <c r="N29" i="14"/>
  <c r="N27"/>
  <c r="N28"/>
  <c r="N29" i="13"/>
  <c r="N27"/>
  <c r="N28"/>
  <c r="N29" i="12"/>
  <c r="N27"/>
  <c r="N28"/>
  <c r="N30" i="11"/>
  <c r="Q30" s="1"/>
  <c r="Q33" s="1"/>
  <c r="N29" i="10"/>
  <c r="N27"/>
  <c r="Q32"/>
  <c r="N28"/>
  <c r="N29" i="9"/>
  <c r="N27"/>
  <c r="N28"/>
  <c r="N29" i="8"/>
  <c r="N27"/>
  <c r="N28"/>
  <c r="N29" i="7"/>
  <c r="N27"/>
  <c r="Q32"/>
  <c r="N28"/>
  <c r="N30" i="6"/>
  <c r="Q30" s="1"/>
  <c r="Q32"/>
  <c r="N28" i="5"/>
  <c r="N29"/>
  <c r="N27"/>
  <c r="N30" s="1"/>
  <c r="Q30" s="1"/>
  <c r="N28" i="4"/>
  <c r="N29"/>
  <c r="N27"/>
  <c r="N30" s="1"/>
  <c r="Q30" s="1"/>
  <c r="N29" i="3"/>
  <c r="N27"/>
  <c r="N28"/>
  <c r="N30" i="2"/>
  <c r="Q30" s="1"/>
  <c r="Q33" s="1"/>
  <c r="N29" i="1"/>
  <c r="N27"/>
  <c r="N28"/>
  <c r="Q32" i="15" l="1"/>
  <c r="Q33"/>
  <c r="N30" i="14"/>
  <c r="Q30" s="1"/>
  <c r="Q32"/>
  <c r="N30" i="13"/>
  <c r="Q30" s="1"/>
  <c r="Q32"/>
  <c r="N30" i="12"/>
  <c r="Q30" s="1"/>
  <c r="Q32"/>
  <c r="Q35" i="11"/>
  <c r="Q37" s="1"/>
  <c r="Q34"/>
  <c r="N30" i="10"/>
  <c r="Q30" s="1"/>
  <c r="Q33" s="1"/>
  <c r="N30" i="9"/>
  <c r="Q30" s="1"/>
  <c r="Q32"/>
  <c r="N30" i="8"/>
  <c r="Q30" s="1"/>
  <c r="Q33" s="1"/>
  <c r="Q32"/>
  <c r="N30" i="7"/>
  <c r="Q30" s="1"/>
  <c r="Q33" s="1"/>
  <c r="Q33" i="6"/>
  <c r="Q32" i="5"/>
  <c r="Q33" s="1"/>
  <c r="Q32" i="4"/>
  <c r="Q33" s="1"/>
  <c r="N30" i="3"/>
  <c r="Q30" s="1"/>
  <c r="Q32"/>
  <c r="Q35" i="2"/>
  <c r="Q37" s="1"/>
  <c r="Q34"/>
  <c r="N30" i="1"/>
  <c r="Q30" s="1"/>
  <c r="Q32"/>
  <c r="Q34" i="15" l="1"/>
  <c r="Q35" s="1"/>
  <c r="Q37" s="1"/>
  <c r="Q33" i="14"/>
  <c r="Q33" i="13"/>
  <c r="Q33" i="12"/>
  <c r="Q39" i="11"/>
  <c r="Q40"/>
  <c r="Q35" i="10"/>
  <c r="Q37" s="1"/>
  <c r="Q34"/>
  <c r="Q33" i="9"/>
  <c r="Q35" i="8"/>
  <c r="Q37" s="1"/>
  <c r="Q34"/>
  <c r="Q34" i="7"/>
  <c r="Q35" s="1"/>
  <c r="Q37" s="1"/>
  <c r="Q34" i="6"/>
  <c r="Q35" s="1"/>
  <c r="Q37" s="1"/>
  <c r="Q34" i="5"/>
  <c r="Q35"/>
  <c r="Q37" s="1"/>
  <c r="Q34" i="4"/>
  <c r="Q35"/>
  <c r="Q37" s="1"/>
  <c r="Q33" i="3"/>
  <c r="Q39" i="2"/>
  <c r="Q40"/>
  <c r="Q33" i="1"/>
  <c r="Q39" i="15" l="1"/>
  <c r="Q40"/>
  <c r="Q34" i="14"/>
  <c r="Q35" s="1"/>
  <c r="Q37" s="1"/>
  <c r="Q34" i="13"/>
  <c r="Q35" s="1"/>
  <c r="Q37" s="1"/>
  <c r="Q34" i="12"/>
  <c r="Q35" s="1"/>
  <c r="Q37" s="1"/>
  <c r="Q39" i="10"/>
  <c r="Q40"/>
  <c r="Q34" i="9"/>
  <c r="Q35" s="1"/>
  <c r="Q37" s="1"/>
  <c r="Q39" i="8"/>
  <c r="Q40"/>
  <c r="Q39" i="7"/>
  <c r="Q40"/>
  <c r="Q39" i="6"/>
  <c r="Q40"/>
  <c r="Q39" i="5"/>
  <c r="Q40"/>
  <c r="Q39" i="4"/>
  <c r="Q40"/>
  <c r="Q34" i="3"/>
  <c r="Q35" s="1"/>
  <c r="Q37" s="1"/>
  <c r="Q34" i="1"/>
  <c r="Q35" s="1"/>
  <c r="Q37" s="1"/>
  <c r="Q39" i="14" l="1"/>
  <c r="Q40"/>
  <c r="Q39" i="13"/>
  <c r="Q40"/>
  <c r="Q39" i="12"/>
  <c r="Q40"/>
  <c r="Q39" i="9"/>
  <c r="Q40"/>
  <c r="Q39" i="3"/>
  <c r="Q40"/>
  <c r="Q39" i="1"/>
  <c r="Q40"/>
</calcChain>
</file>

<file path=xl/comments1.xml><?xml version="1.0" encoding="utf-8"?>
<comments xmlns="http://schemas.openxmlformats.org/spreadsheetml/2006/main">
  <authors>
    <author>Author</author>
  </authors>
  <commentList>
    <comment ref="F12" authorId="0">
      <text>
        <r>
          <rPr>
            <b/>
            <sz val="9"/>
            <color indexed="81"/>
            <rFont val="Tahoma"/>
            <charset val="1"/>
          </rPr>
          <t>BHATTIz:
You may Enter Month-wise Income detail Below.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2" authorId="0">
      <text>
        <r>
          <rPr>
            <b/>
            <sz val="9"/>
            <color indexed="81"/>
            <rFont val="Tahoma"/>
            <charset val="1"/>
          </rPr>
          <t xml:space="preserve">BHATTIz:
Conveyance/Transport Allowance upto Rs.800 (Rs. 1600 for Handicapped) Per month is exempted.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BHATTIz:
You may enter Month-wise TDS Detail below.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>
      <text>
        <r>
          <rPr>
            <b/>
            <sz val="9"/>
            <color indexed="81"/>
            <rFont val="Tahoma"/>
            <charset val="1"/>
          </rPr>
          <t>BHATTIz:
HRA is exempted Only if Rent is actually incurred and Least of the following :
1. HRA Received.
2. Rent paid in excess of 10% of salary.
3. 40% of Salary (here Salary means BP+DA).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4" authorId="0">
      <text>
        <r>
          <rPr>
            <b/>
            <sz val="9"/>
            <color indexed="81"/>
            <rFont val="Tahoma"/>
            <charset val="1"/>
          </rPr>
          <t>BHATTIz:
Interest paid = Max. Rs.150000 is deductible.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charset val="1"/>
          </rPr>
          <t xml:space="preserve">BHATTIz: 
 1.MAX. 15000 ( If Senior Citizen 20000.)
 2. Individual+Parents = MAX. 30000
 3. Individual + Sr. Citizen Parents =Max.             35000.
4. Sr. Citizen Individual+Sr. Citizen Parents +40000.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6" authorId="0">
      <text>
        <r>
          <rPr>
            <b/>
            <sz val="9"/>
            <color indexed="81"/>
            <rFont val="Tahoma"/>
            <charset val="1"/>
          </rPr>
          <t>BHATTIz:
1. MAX. 50000.
2. If Severe Disability Max. 100000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charset val="1"/>
          </rPr>
          <t>BHATTIz:
Only Interest paid on HIGHER EDU. LOAN for self/spouse/children is Exempted,
 NO UPPER Limit.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9" authorId="0">
      <text>
        <r>
          <rPr>
            <b/>
            <sz val="9"/>
            <color indexed="81"/>
            <rFont val="Tahoma"/>
            <charset val="1"/>
          </rPr>
          <t>BHATTIz:
Interest Received on Savings (MAX. 10000) is Exempted.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4" authorId="0">
      <text>
        <r>
          <rPr>
            <b/>
            <sz val="9"/>
            <color indexed="81"/>
            <rFont val="Tahoma"/>
            <charset val="1"/>
          </rPr>
          <t>BHATTIz:
Premium paid to Insurance company = Max. 100000.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charset val="1"/>
          </rPr>
          <t>BHATTIz:
Available in respect of any 2 Children.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7" authorId="0">
      <text>
        <r>
          <rPr>
            <b/>
            <sz val="9"/>
            <color indexed="81"/>
            <rFont val="Tahoma"/>
            <charset val="1"/>
          </rPr>
          <t>BHATTIz:
Max. Rs.20000 is exempted for investment in Notified Long Term Infrastructure Bonds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0" authorId="0">
      <text>
        <r>
          <rPr>
            <b/>
            <sz val="9"/>
            <color indexed="81"/>
            <rFont val="Tahoma"/>
            <charset val="1"/>
          </rPr>
          <t>BHATTIz: 
MAX. 100000 will be counted U/s 80c.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Author</author>
  </authors>
  <commentList>
    <comment ref="F12" authorId="0">
      <text>
        <r>
          <rPr>
            <b/>
            <sz val="9"/>
            <color indexed="81"/>
            <rFont val="Tahoma"/>
            <charset val="1"/>
          </rPr>
          <t>BHATTIz:
You may Enter Month-wise Income detail Below.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2" authorId="0">
      <text>
        <r>
          <rPr>
            <b/>
            <sz val="9"/>
            <color indexed="81"/>
            <rFont val="Tahoma"/>
            <charset val="1"/>
          </rPr>
          <t xml:space="preserve">BHATTIz:
Conveyance/Transport Allowance upto Rs.800 (Rs. 1600 for Handicapped) Per month is exempted.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BHATTIz:
You may enter Month-wise TDS Detail below.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>
      <text>
        <r>
          <rPr>
            <b/>
            <sz val="9"/>
            <color indexed="81"/>
            <rFont val="Tahoma"/>
            <charset val="1"/>
          </rPr>
          <t>BHATTIz:
HRA is exempted Only if Rent is actually incurred and Least of the following :
1. HRA Received.
2. Rent paid in excess of 10% of salary.
3. 40% of Salary (here Salary means BP+DA).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4" authorId="0">
      <text>
        <r>
          <rPr>
            <b/>
            <sz val="9"/>
            <color indexed="81"/>
            <rFont val="Tahoma"/>
            <charset val="1"/>
          </rPr>
          <t>BHATTIz:
Interest paid = Max. Rs.150000 is deductible.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charset val="1"/>
          </rPr>
          <t xml:space="preserve">BHATTIz: 
 1.MAX. 15000 ( If Senior Citizen 20000.)
 2. Individual+Parents = MAX. 30000
 3. Individual + Sr. Citizen Parents =Max.             35000.
4. Sr. Citizen Individual+Sr. Citizen Parents +40000.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6" authorId="0">
      <text>
        <r>
          <rPr>
            <b/>
            <sz val="9"/>
            <color indexed="81"/>
            <rFont val="Tahoma"/>
            <charset val="1"/>
          </rPr>
          <t>BHATTIz:
1. MAX. 50000.
2. If Severe Disability Max. 100000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charset val="1"/>
          </rPr>
          <t>BHATTIz:
Only Interest paid on HIGHER EDU. LOAN for self/spouse/children is Exempted,
 NO UPPER Limit.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9" authorId="0">
      <text>
        <r>
          <rPr>
            <b/>
            <sz val="9"/>
            <color indexed="81"/>
            <rFont val="Tahoma"/>
            <charset val="1"/>
          </rPr>
          <t>BHATTIz:
Interest Received on Savings (MAX. 10000) is Exempted.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4" authorId="0">
      <text>
        <r>
          <rPr>
            <b/>
            <sz val="9"/>
            <color indexed="81"/>
            <rFont val="Tahoma"/>
            <charset val="1"/>
          </rPr>
          <t>BHATTIz:
Premium paid to Insurance company = Max. 100000.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charset val="1"/>
          </rPr>
          <t>BHATTIz:
Available in respect of any 2 Children.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7" authorId="0">
      <text>
        <r>
          <rPr>
            <b/>
            <sz val="9"/>
            <color indexed="81"/>
            <rFont val="Tahoma"/>
            <charset val="1"/>
          </rPr>
          <t>BHATTIz:
Max. Rs.20000 is exempted for investment in Notified Long Term Infrastructure Bonds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0" authorId="0">
      <text>
        <r>
          <rPr>
            <b/>
            <sz val="9"/>
            <color indexed="81"/>
            <rFont val="Tahoma"/>
            <charset val="1"/>
          </rPr>
          <t>BHATTIz: 
MAX. 100000 will be counted U/s 80c.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Author</author>
  </authors>
  <commentList>
    <comment ref="F12" authorId="0">
      <text>
        <r>
          <rPr>
            <b/>
            <sz val="9"/>
            <color indexed="81"/>
            <rFont val="Tahoma"/>
            <charset val="1"/>
          </rPr>
          <t>BHATTIz:
You may Enter Month-wise Income detail Below.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2" authorId="0">
      <text>
        <r>
          <rPr>
            <b/>
            <sz val="9"/>
            <color indexed="81"/>
            <rFont val="Tahoma"/>
            <charset val="1"/>
          </rPr>
          <t xml:space="preserve">BHATTIz:
Conveyance/Transport Allowance upto Rs.800 (Rs. 1600 for Handicapped) Per month is exempted.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BHATTIz:
You may enter Month-wise TDS Detail below.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>
      <text>
        <r>
          <rPr>
            <b/>
            <sz val="9"/>
            <color indexed="81"/>
            <rFont val="Tahoma"/>
            <charset val="1"/>
          </rPr>
          <t>BHATTIz:
HRA is exempted Only if Rent is actually incurred and Least of the following :
1. HRA Received.
2. Rent paid in excess of 10% of salary.
3. 40% of Salary (here Salary means BP+DA).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4" authorId="0">
      <text>
        <r>
          <rPr>
            <b/>
            <sz val="9"/>
            <color indexed="81"/>
            <rFont val="Tahoma"/>
            <charset val="1"/>
          </rPr>
          <t>BHATTIz:
Interest paid = Max. Rs.150000 is deductible.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charset val="1"/>
          </rPr>
          <t xml:space="preserve">BHATTIz: 
 1.MAX. 15000 ( If Senior Citizen 20000.)
 2. Individual+Parents = MAX. 30000
 3. Individual + Sr. Citizen Parents =Max.             35000.
4. Sr. Citizen Individual+Sr. Citizen Parents +40000.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6" authorId="0">
      <text>
        <r>
          <rPr>
            <b/>
            <sz val="9"/>
            <color indexed="81"/>
            <rFont val="Tahoma"/>
            <charset val="1"/>
          </rPr>
          <t>BHATTIz:
1. MAX. 50000.
2. If Severe Disability Max. 100000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charset val="1"/>
          </rPr>
          <t>BHATTIz:
Only Interest paid on HIGHER EDU. LOAN for self/spouse/children is Exempted,
 NO UPPER Limit.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9" authorId="0">
      <text>
        <r>
          <rPr>
            <b/>
            <sz val="9"/>
            <color indexed="81"/>
            <rFont val="Tahoma"/>
            <charset val="1"/>
          </rPr>
          <t>BHATTIz:
Interest Received on Savings (MAX. 10000) is Exempted.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4" authorId="0">
      <text>
        <r>
          <rPr>
            <b/>
            <sz val="9"/>
            <color indexed="81"/>
            <rFont val="Tahoma"/>
            <charset val="1"/>
          </rPr>
          <t>BHATTIz:
Premium paid to Insurance company = Max. 100000.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charset val="1"/>
          </rPr>
          <t>BHATTIz:
Available in respect of any 2 Children.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7" authorId="0">
      <text>
        <r>
          <rPr>
            <b/>
            <sz val="9"/>
            <color indexed="81"/>
            <rFont val="Tahoma"/>
            <charset val="1"/>
          </rPr>
          <t>BHATTIz:
Max. Rs.20000 is exempted for investment in Notified Long Term Infrastructure Bonds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0" authorId="0">
      <text>
        <r>
          <rPr>
            <b/>
            <sz val="9"/>
            <color indexed="81"/>
            <rFont val="Tahoma"/>
            <charset val="1"/>
          </rPr>
          <t>BHATTIz: 
MAX. 100000 will be counted U/s 80c.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Author</author>
  </authors>
  <commentList>
    <comment ref="F12" authorId="0">
      <text>
        <r>
          <rPr>
            <b/>
            <sz val="9"/>
            <color indexed="81"/>
            <rFont val="Tahoma"/>
            <charset val="1"/>
          </rPr>
          <t>BHATTIz:
You may Enter Month-wise Income detail Below.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2" authorId="0">
      <text>
        <r>
          <rPr>
            <b/>
            <sz val="9"/>
            <color indexed="81"/>
            <rFont val="Tahoma"/>
            <charset val="1"/>
          </rPr>
          <t xml:space="preserve">BHATTIz:
Conveyance/Transport Allowance upto Rs.800 (Rs. 1600 for Handicapped) Per month is exempted.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BHATTIz:
You may enter Month-wise TDS Detail below.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>
      <text>
        <r>
          <rPr>
            <b/>
            <sz val="9"/>
            <color indexed="81"/>
            <rFont val="Tahoma"/>
            <charset val="1"/>
          </rPr>
          <t>BHATTIz:
HRA is exempted Only if Rent is actually incurred and Least of the following :
1. HRA Received.
2. Rent paid in excess of 10% of salary.
3. 40% of Salary (here Salary means BP+DA).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4" authorId="0">
      <text>
        <r>
          <rPr>
            <b/>
            <sz val="9"/>
            <color indexed="81"/>
            <rFont val="Tahoma"/>
            <charset val="1"/>
          </rPr>
          <t>BHATTIz:
Interest paid = Max. Rs.150000 is deductible.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charset val="1"/>
          </rPr>
          <t xml:space="preserve">BHATTIz: 
 1.MAX. 15000 ( If Senior Citizen 20000.)
 2. Individual+Parents = MAX. 30000
 3. Individual + Sr. Citizen Parents =Max.             35000.
4. Sr. Citizen Individual+Sr. Citizen Parents +40000.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6" authorId="0">
      <text>
        <r>
          <rPr>
            <b/>
            <sz val="9"/>
            <color indexed="81"/>
            <rFont val="Tahoma"/>
            <charset val="1"/>
          </rPr>
          <t>BHATTIz:
1. MAX. 50000.
2. If Severe Disability Max. 100000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charset val="1"/>
          </rPr>
          <t>BHATTIz:
Only Interest paid on HIGHER EDU. LOAN for self/spouse/children is Exempted,
 NO UPPER Limit.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9" authorId="0">
      <text>
        <r>
          <rPr>
            <b/>
            <sz val="9"/>
            <color indexed="81"/>
            <rFont val="Tahoma"/>
            <charset val="1"/>
          </rPr>
          <t>BHATTIz:
Interest Received on Savings (MAX. 10000) is Exempted.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4" authorId="0">
      <text>
        <r>
          <rPr>
            <b/>
            <sz val="9"/>
            <color indexed="81"/>
            <rFont val="Tahoma"/>
            <charset val="1"/>
          </rPr>
          <t>BHATTIz:
Premium paid to Insurance company = Max. 100000.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charset val="1"/>
          </rPr>
          <t>BHATTIz:
Available in respect of any 2 Children.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7" authorId="0">
      <text>
        <r>
          <rPr>
            <b/>
            <sz val="9"/>
            <color indexed="81"/>
            <rFont val="Tahoma"/>
            <charset val="1"/>
          </rPr>
          <t>BHATTIz:
Max. Rs.20000 is exempted for investment in Notified Long Term Infrastructure Bonds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0" authorId="0">
      <text>
        <r>
          <rPr>
            <b/>
            <sz val="9"/>
            <color indexed="81"/>
            <rFont val="Tahoma"/>
            <charset val="1"/>
          </rPr>
          <t>BHATTIz: 
MAX. 100000 will be counted U/s 80c.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Author</author>
  </authors>
  <commentList>
    <comment ref="F12" authorId="0">
      <text>
        <r>
          <rPr>
            <b/>
            <sz val="9"/>
            <color indexed="81"/>
            <rFont val="Tahoma"/>
            <charset val="1"/>
          </rPr>
          <t>BHATTIz:
You may Enter Month-wise Income detail Below.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2" authorId="0">
      <text>
        <r>
          <rPr>
            <b/>
            <sz val="9"/>
            <color indexed="81"/>
            <rFont val="Tahoma"/>
            <charset val="1"/>
          </rPr>
          <t xml:space="preserve">BHATTIz:
Conveyance/Transport Allowance upto Rs.800 (Rs. 1600 for Handicapped) Per month is exempted.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BHATTIz:
You may enter Month-wise TDS Detail below.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>
      <text>
        <r>
          <rPr>
            <b/>
            <sz val="9"/>
            <color indexed="81"/>
            <rFont val="Tahoma"/>
            <charset val="1"/>
          </rPr>
          <t>BHATTIz:
HRA is exempted Only if Rent is actually incurred and Least of the following :
1. HRA Received.
2. Rent paid in excess of 10% of salary.
3. 40% of Salary (here Salary means BP+DA).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4" authorId="0">
      <text>
        <r>
          <rPr>
            <b/>
            <sz val="9"/>
            <color indexed="81"/>
            <rFont val="Tahoma"/>
            <charset val="1"/>
          </rPr>
          <t>BHATTIz:
Interest paid = Max. Rs.150000 is deductible.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charset val="1"/>
          </rPr>
          <t xml:space="preserve">BHATTIz: 
 1.MAX. 15000 ( If Senior Citizen 20000.)
 2. Individual+Parents = MAX. 30000
 3. Individual + Sr. Citizen Parents =Max.             35000.
4. Sr. Citizen Individual+Sr. Citizen Parents +40000.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6" authorId="0">
      <text>
        <r>
          <rPr>
            <b/>
            <sz val="9"/>
            <color indexed="81"/>
            <rFont val="Tahoma"/>
            <charset val="1"/>
          </rPr>
          <t>BHATTIz:
1. MAX. 50000.
2. If Severe Disability Max. 100000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charset val="1"/>
          </rPr>
          <t>BHATTIz:
Only Interest paid on HIGHER EDU. LOAN for self/spouse/children is Exempted,
 NO UPPER Limit.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9" authorId="0">
      <text>
        <r>
          <rPr>
            <b/>
            <sz val="9"/>
            <color indexed="81"/>
            <rFont val="Tahoma"/>
            <charset val="1"/>
          </rPr>
          <t>BHATTIz:
Interest Received on Savings (MAX. 10000) is Exempted.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4" authorId="0">
      <text>
        <r>
          <rPr>
            <b/>
            <sz val="9"/>
            <color indexed="81"/>
            <rFont val="Tahoma"/>
            <charset val="1"/>
          </rPr>
          <t>BHATTIz:
Premium paid to Insurance company = Max. 100000.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charset val="1"/>
          </rPr>
          <t>BHATTIz:
Available in respect of any 2 Children.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7" authorId="0">
      <text>
        <r>
          <rPr>
            <b/>
            <sz val="9"/>
            <color indexed="81"/>
            <rFont val="Tahoma"/>
            <charset val="1"/>
          </rPr>
          <t>BHATTIz:
Max. Rs.20000 is exempted for investment in Notified Long Term Infrastructure Bonds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0" authorId="0">
      <text>
        <r>
          <rPr>
            <b/>
            <sz val="9"/>
            <color indexed="81"/>
            <rFont val="Tahoma"/>
            <charset val="1"/>
          </rPr>
          <t>BHATTIz: 
MAX. 100000 will be counted U/s 80c.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Author</author>
  </authors>
  <commentList>
    <comment ref="F12" authorId="0">
      <text>
        <r>
          <rPr>
            <b/>
            <sz val="9"/>
            <color indexed="81"/>
            <rFont val="Tahoma"/>
            <charset val="1"/>
          </rPr>
          <t>BHATTIz:
You may Enter Month-wise Income detail Below.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2" authorId="0">
      <text>
        <r>
          <rPr>
            <b/>
            <sz val="9"/>
            <color indexed="81"/>
            <rFont val="Tahoma"/>
            <charset val="1"/>
          </rPr>
          <t xml:space="preserve">BHATTIz:
Conveyance/Transport Allowance upto Rs.800 (Rs. 1600 for Handicapped) Per month is exempted.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BHATTIz:
You may enter Month-wise TDS Detail below.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>
      <text>
        <r>
          <rPr>
            <b/>
            <sz val="9"/>
            <color indexed="81"/>
            <rFont val="Tahoma"/>
            <charset val="1"/>
          </rPr>
          <t>BHATTIz:
HRA is exempted Only if Rent is actually incurred and Least of the following :
1. HRA Received.
2. Rent paid in excess of 10% of salary.
3. 40% of Salary (here Salary means BP+DA).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4" authorId="0">
      <text>
        <r>
          <rPr>
            <b/>
            <sz val="9"/>
            <color indexed="81"/>
            <rFont val="Tahoma"/>
            <charset val="1"/>
          </rPr>
          <t>BHATTIz:
Interest paid = Max. Rs.150000 is deductible.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charset val="1"/>
          </rPr>
          <t xml:space="preserve">BHATTIz: 
 1.MAX. 15000 ( If Senior Citizen 20000.)
 2. Individual+Parents = MAX. 30000
 3. Individual + Sr. Citizen Parents =Max.             35000.
4. Sr. Citizen Individual+Sr. Citizen Parents +40000.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6" authorId="0">
      <text>
        <r>
          <rPr>
            <b/>
            <sz val="9"/>
            <color indexed="81"/>
            <rFont val="Tahoma"/>
            <charset val="1"/>
          </rPr>
          <t>BHATTIz:
1. MAX. 50000.
2. If Severe Disability Max. 100000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charset val="1"/>
          </rPr>
          <t>BHATTIz:
Only Interest paid on HIGHER EDU. LOAN for self/spouse/children is Exempted,
 NO UPPER Limit.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9" authorId="0">
      <text>
        <r>
          <rPr>
            <b/>
            <sz val="9"/>
            <color indexed="81"/>
            <rFont val="Tahoma"/>
            <charset val="1"/>
          </rPr>
          <t>BHATTIz:
Interest Received on Savings (MAX. 10000) is Exempted.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4" authorId="0">
      <text>
        <r>
          <rPr>
            <b/>
            <sz val="9"/>
            <color indexed="81"/>
            <rFont val="Tahoma"/>
            <charset val="1"/>
          </rPr>
          <t>BHATTIz:
Premium paid to Insurance company = Max. 100000.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charset val="1"/>
          </rPr>
          <t>BHATTIz:
Available in respect of any 2 Children.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7" authorId="0">
      <text>
        <r>
          <rPr>
            <b/>
            <sz val="9"/>
            <color indexed="81"/>
            <rFont val="Tahoma"/>
            <charset val="1"/>
          </rPr>
          <t>BHATTIz:
Max. Rs.20000 is exempted for investment in Notified Long Term Infrastructure Bonds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0" authorId="0">
      <text>
        <r>
          <rPr>
            <b/>
            <sz val="9"/>
            <color indexed="81"/>
            <rFont val="Tahoma"/>
            <charset val="1"/>
          </rPr>
          <t>BHATTIz: 
MAX. 100000 will be counted U/s 80c.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Author</author>
  </authors>
  <commentList>
    <comment ref="F12" authorId="0">
      <text>
        <r>
          <rPr>
            <b/>
            <sz val="9"/>
            <color indexed="81"/>
            <rFont val="Tahoma"/>
            <charset val="1"/>
          </rPr>
          <t>BHATTIz:
You may Enter Month-wise Income detail Below.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2" authorId="0">
      <text>
        <r>
          <rPr>
            <b/>
            <sz val="9"/>
            <color indexed="81"/>
            <rFont val="Tahoma"/>
            <charset val="1"/>
          </rPr>
          <t xml:space="preserve">BHATTIz:
Conveyance/Transport Allowance upto Rs.800 (Rs. 1600 for Handicapped) Per month is exempted.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BHATTIz:
You may enter Month-wise TDS Detail below.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>
      <text>
        <r>
          <rPr>
            <b/>
            <sz val="9"/>
            <color indexed="81"/>
            <rFont val="Tahoma"/>
            <charset val="1"/>
          </rPr>
          <t>BHATTIz:
HRA is exempted Only if Rent is actually incurred and Least of the following :
1. HRA Received.
2. Rent paid in excess of 10% of salary.
3. 40% of Salary (here Salary means BP+DA).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4" authorId="0">
      <text>
        <r>
          <rPr>
            <b/>
            <sz val="9"/>
            <color indexed="81"/>
            <rFont val="Tahoma"/>
            <charset val="1"/>
          </rPr>
          <t>BHATTIz:
Interest paid = Max. Rs.150000 is deductible.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charset val="1"/>
          </rPr>
          <t xml:space="preserve">BHATTIz: 
 1.MAX. 15000 ( If Senior Citizen 20000.)
 2. Individual+Parents = MAX. 30000
 3. Individual + Sr. Citizen Parents =Max.             35000.
4. Sr. Citizen Individual+Sr. Citizen Parents +40000.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6" authorId="0">
      <text>
        <r>
          <rPr>
            <b/>
            <sz val="9"/>
            <color indexed="81"/>
            <rFont val="Tahoma"/>
            <charset val="1"/>
          </rPr>
          <t>BHATTIz:
1. MAX. 50000.
2. If Severe Disability Max. 100000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charset val="1"/>
          </rPr>
          <t>BHATTIz:
Only Interest paid on HIGHER EDU. LOAN for self/spouse/children is Exempted,
 NO UPPER Limit.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9" authorId="0">
      <text>
        <r>
          <rPr>
            <b/>
            <sz val="9"/>
            <color indexed="81"/>
            <rFont val="Tahoma"/>
            <charset val="1"/>
          </rPr>
          <t>BHATTIz:
Interest Received on Savings (MAX. 10000) is Exempted.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4" authorId="0">
      <text>
        <r>
          <rPr>
            <b/>
            <sz val="9"/>
            <color indexed="81"/>
            <rFont val="Tahoma"/>
            <charset val="1"/>
          </rPr>
          <t>BHATTIz:
Premium paid to Insurance company = Max. 100000.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charset val="1"/>
          </rPr>
          <t>BHATTIz:
Available in respect of any 2 Children.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7" authorId="0">
      <text>
        <r>
          <rPr>
            <b/>
            <sz val="9"/>
            <color indexed="81"/>
            <rFont val="Tahoma"/>
            <charset val="1"/>
          </rPr>
          <t>BHATTIz:
Max. Rs.20000 is exempted for investment in Notified Long Term Infrastructure Bonds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0" authorId="0">
      <text>
        <r>
          <rPr>
            <b/>
            <sz val="9"/>
            <color indexed="81"/>
            <rFont val="Tahoma"/>
            <charset val="1"/>
          </rPr>
          <t>BHATTIz: 
MAX. 100000 will be counted U/s 80c.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F12" authorId="0">
      <text>
        <r>
          <rPr>
            <b/>
            <sz val="9"/>
            <color indexed="81"/>
            <rFont val="Tahoma"/>
            <charset val="1"/>
          </rPr>
          <t>BHATTIz:
You may Enter Month-wise Income detail Below.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2" authorId="0">
      <text>
        <r>
          <rPr>
            <b/>
            <sz val="9"/>
            <color indexed="81"/>
            <rFont val="Tahoma"/>
            <charset val="1"/>
          </rPr>
          <t xml:space="preserve">BHATTIz:
Conveyance/Transport Allowance upto Rs.800 (Rs. 1600 for Handicapped) Per month is exempted.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BHATTIz:
You may enter Month-wise TDS Detail below.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>
      <text>
        <r>
          <rPr>
            <b/>
            <sz val="9"/>
            <color indexed="81"/>
            <rFont val="Tahoma"/>
            <charset val="1"/>
          </rPr>
          <t>BHATTIz:
HRA is exempted Only if Rent is actually incurred and Least of the following :
1. HRA Received.
2. Rent paid in excess of 10% of salary.
3. 40% of Salary (here Salary means BP+DA).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4" authorId="0">
      <text>
        <r>
          <rPr>
            <b/>
            <sz val="9"/>
            <color indexed="81"/>
            <rFont val="Tahoma"/>
            <charset val="1"/>
          </rPr>
          <t>BHATTIz:
Interest paid = Max. Rs.150000 is deductible.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charset val="1"/>
          </rPr>
          <t xml:space="preserve">BHATTIz: 
 1.MAX. 15000 ( If Senior Citizen 20000.)
 2. Individual+Parents = MAX. 30000
 3. Individual + Sr. Citizen Parents =Max.             35000.
4. Sr. Citizen Individual+Sr. Citizen Parents +40000.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6" authorId="0">
      <text>
        <r>
          <rPr>
            <b/>
            <sz val="9"/>
            <color indexed="81"/>
            <rFont val="Tahoma"/>
            <charset val="1"/>
          </rPr>
          <t>BHATTIz:
1. MAX. 50000.
2. If Severe Disability Max. 100000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charset val="1"/>
          </rPr>
          <t>BHATTIz:
Only Interest paid on HIGHER EDU. LOAN for self/spouse/children is Exempted,
 NO UPPER Limit.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9" authorId="0">
      <text>
        <r>
          <rPr>
            <b/>
            <sz val="9"/>
            <color indexed="81"/>
            <rFont val="Tahoma"/>
            <charset val="1"/>
          </rPr>
          <t>BHATTIz:
Interest Received on Savings (MAX. 10000) is Exempted.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4" authorId="0">
      <text>
        <r>
          <rPr>
            <b/>
            <sz val="9"/>
            <color indexed="81"/>
            <rFont val="Tahoma"/>
            <charset val="1"/>
          </rPr>
          <t>BHATTIz:
Premium paid to Insurance company = Max. 100000.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charset val="1"/>
          </rPr>
          <t>BHATTIz:
Available in respect of any 2 Children.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7" authorId="0">
      <text>
        <r>
          <rPr>
            <b/>
            <sz val="9"/>
            <color indexed="81"/>
            <rFont val="Tahoma"/>
            <charset val="1"/>
          </rPr>
          <t>BHATTIz:
Max. Rs.20000 is exempted for investment in Notified Long Term Infrastructure Bonds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0" authorId="0">
      <text>
        <r>
          <rPr>
            <b/>
            <sz val="9"/>
            <color indexed="81"/>
            <rFont val="Tahoma"/>
            <charset val="1"/>
          </rPr>
          <t>BHATTIz: 
MAX. 100000 will be counted U/s 80c.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F12" authorId="0">
      <text>
        <r>
          <rPr>
            <b/>
            <sz val="9"/>
            <color indexed="81"/>
            <rFont val="Tahoma"/>
            <charset val="1"/>
          </rPr>
          <t>BHATTIz:
You may Enter Month-wise Income detail Below.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2" authorId="0">
      <text>
        <r>
          <rPr>
            <b/>
            <sz val="9"/>
            <color indexed="81"/>
            <rFont val="Tahoma"/>
            <charset val="1"/>
          </rPr>
          <t xml:space="preserve">BHATTIz:
Conveyance/Transport Allowance upto Rs.800 (Rs. 1600 for Handicapped) Per month is exempted.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BHATTIz:
You may enter Month-wise TDS Detail below.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>
      <text>
        <r>
          <rPr>
            <b/>
            <sz val="9"/>
            <color indexed="81"/>
            <rFont val="Tahoma"/>
            <charset val="1"/>
          </rPr>
          <t>BHATTIz:
HRA is exempted Only if Rent is actually incurred and Least of the following :
1. HRA Received.
2. Rent paid in excess of 10% of salary.
3. 40% of Salary (here Salary means BP+DA).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4" authorId="0">
      <text>
        <r>
          <rPr>
            <b/>
            <sz val="9"/>
            <color indexed="81"/>
            <rFont val="Tahoma"/>
            <charset val="1"/>
          </rPr>
          <t>BHATTIz:
Interest paid = Max. Rs.150000 is deductible.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charset val="1"/>
          </rPr>
          <t xml:space="preserve">BHATTIz: 
 1.MAX. 15000 ( If Senior Citizen 20000.)
 2. Individual+Parents = MAX. 30000
 3. Individual + Sr. Citizen Parents =Max.             35000.
4. Sr. Citizen Individual+Sr. Citizen Parents +40000.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6" authorId="0">
      <text>
        <r>
          <rPr>
            <b/>
            <sz val="9"/>
            <color indexed="81"/>
            <rFont val="Tahoma"/>
            <charset val="1"/>
          </rPr>
          <t>BHATTIz:
1. MAX. 50000.
2. If Severe Disability Max. 100000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charset val="1"/>
          </rPr>
          <t>BHATTIz:
Only Interest paid on HIGHER EDU. LOAN for self/spouse/children is Exempted,
 NO UPPER Limit.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9" authorId="0">
      <text>
        <r>
          <rPr>
            <b/>
            <sz val="9"/>
            <color indexed="81"/>
            <rFont val="Tahoma"/>
            <charset val="1"/>
          </rPr>
          <t>BHATTIz:
Interest Received on Savings (MAX. 10000) is Exempted.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4" authorId="0">
      <text>
        <r>
          <rPr>
            <b/>
            <sz val="9"/>
            <color indexed="81"/>
            <rFont val="Tahoma"/>
            <charset val="1"/>
          </rPr>
          <t>BHATTIz:
Premium paid to Insurance company = Max. 100000.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charset val="1"/>
          </rPr>
          <t>BHATTIz:
Available in respect of any 2 Children.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7" authorId="0">
      <text>
        <r>
          <rPr>
            <b/>
            <sz val="9"/>
            <color indexed="81"/>
            <rFont val="Tahoma"/>
            <charset val="1"/>
          </rPr>
          <t>BHATTIz:
Max. Rs.20000 is exempted for investment in Notified Long Term Infrastructure Bonds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0" authorId="0">
      <text>
        <r>
          <rPr>
            <b/>
            <sz val="9"/>
            <color indexed="81"/>
            <rFont val="Tahoma"/>
            <charset val="1"/>
          </rPr>
          <t>BHATTIz: 
MAX. 100000 will be counted U/s 80c.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F12" authorId="0">
      <text>
        <r>
          <rPr>
            <b/>
            <sz val="9"/>
            <color indexed="81"/>
            <rFont val="Tahoma"/>
            <charset val="1"/>
          </rPr>
          <t>BHATTIz:
You may Enter Month-wise Income detail Below.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2" authorId="0">
      <text>
        <r>
          <rPr>
            <b/>
            <sz val="9"/>
            <color indexed="81"/>
            <rFont val="Tahoma"/>
            <charset val="1"/>
          </rPr>
          <t xml:space="preserve">BHATTIz:
Conveyance/Transport Allowance upto Rs.800 (Rs. 1600 for Handicapped) Per month is exempted.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BHATTIz:
You may enter Month-wise TDS Detail below.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>
      <text>
        <r>
          <rPr>
            <b/>
            <sz val="9"/>
            <color indexed="81"/>
            <rFont val="Tahoma"/>
            <charset val="1"/>
          </rPr>
          <t>BHATTIz:
HRA is exempted Only if Rent is actually incurred and Least of the following :
1. HRA Received.
2. Rent paid in excess of 10% of salary.
3. 40% of Salary (here Salary means BP+DA).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4" authorId="0">
      <text>
        <r>
          <rPr>
            <b/>
            <sz val="9"/>
            <color indexed="81"/>
            <rFont val="Tahoma"/>
            <charset val="1"/>
          </rPr>
          <t>BHATTIz:
Interest paid = Max. Rs.150000 is deductible.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charset val="1"/>
          </rPr>
          <t xml:space="preserve">BHATTIz: 
 1.MAX. 15000 ( If Senior Citizen 20000.)
 2. Individual+Parents = MAX. 30000
 3. Individual + Sr. Citizen Parents =Max.             35000.
4. Sr. Citizen Individual+Sr. Citizen Parents +40000.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6" authorId="0">
      <text>
        <r>
          <rPr>
            <b/>
            <sz val="9"/>
            <color indexed="81"/>
            <rFont val="Tahoma"/>
            <charset val="1"/>
          </rPr>
          <t>BHATTIz:
1. MAX. 50000.
2. If Severe Disability Max. 100000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charset val="1"/>
          </rPr>
          <t>BHATTIz:
Only Interest paid on HIGHER EDU. LOAN for self/spouse/children is Exempted,
 NO UPPER Limit.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9" authorId="0">
      <text>
        <r>
          <rPr>
            <b/>
            <sz val="9"/>
            <color indexed="81"/>
            <rFont val="Tahoma"/>
            <charset val="1"/>
          </rPr>
          <t>BHATTIz:
Interest Received on Savings (MAX. 10000) is Exempted.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4" authorId="0">
      <text>
        <r>
          <rPr>
            <b/>
            <sz val="9"/>
            <color indexed="81"/>
            <rFont val="Tahoma"/>
            <charset val="1"/>
          </rPr>
          <t>BHATTIz:
Premium paid to Insurance company = Max. 100000.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charset val="1"/>
          </rPr>
          <t>BHATTIz:
Available in respect of any 2 Children.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7" authorId="0">
      <text>
        <r>
          <rPr>
            <b/>
            <sz val="9"/>
            <color indexed="81"/>
            <rFont val="Tahoma"/>
            <charset val="1"/>
          </rPr>
          <t>BHATTIz:
Max. Rs.20000 is exempted for investment in Notified Long Term Infrastructure Bonds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0" authorId="0">
      <text>
        <r>
          <rPr>
            <b/>
            <sz val="9"/>
            <color indexed="81"/>
            <rFont val="Tahoma"/>
            <charset val="1"/>
          </rPr>
          <t>BHATTIz: 
MAX. 100000 will be counted U/s 80c.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F12" authorId="0">
      <text>
        <r>
          <rPr>
            <b/>
            <sz val="9"/>
            <color indexed="81"/>
            <rFont val="Tahoma"/>
            <charset val="1"/>
          </rPr>
          <t>BHATTIz:
You may Enter Month-wise Income detail Below.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2" authorId="0">
      <text>
        <r>
          <rPr>
            <b/>
            <sz val="9"/>
            <color indexed="81"/>
            <rFont val="Tahoma"/>
            <charset val="1"/>
          </rPr>
          <t xml:space="preserve">BHATTIz:
Conveyance/Transport Allowance upto Rs.800 (Rs. 1600 for Handicapped) Per month is exempted.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BHATTIz:
You may enter Month-wise TDS Detail below.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>
      <text>
        <r>
          <rPr>
            <b/>
            <sz val="9"/>
            <color indexed="81"/>
            <rFont val="Tahoma"/>
            <charset val="1"/>
          </rPr>
          <t>BHATTIz:
HRA is exempted Only if Rent is actually incurred and Least of the following :
1. HRA Received.
2. Rent paid in excess of 10% of salary.
3. 40% of Salary (here Salary means BP+DA).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4" authorId="0">
      <text>
        <r>
          <rPr>
            <b/>
            <sz val="9"/>
            <color indexed="81"/>
            <rFont val="Tahoma"/>
            <charset val="1"/>
          </rPr>
          <t>BHATTIz:
Interest paid = Max. Rs.150000 is deductible.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charset val="1"/>
          </rPr>
          <t xml:space="preserve">BHATTIz: 
 1.MAX. 15000 ( If Senior Citizen 20000.)
 2. Individual+Parents = MAX. 30000
 3. Individual + Sr. Citizen Parents =Max.             35000.
4. Sr. Citizen Individual+Sr. Citizen Parents +40000.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6" authorId="0">
      <text>
        <r>
          <rPr>
            <b/>
            <sz val="9"/>
            <color indexed="81"/>
            <rFont val="Tahoma"/>
            <charset val="1"/>
          </rPr>
          <t>BHATTIz:
1. MAX. 50000.
2. If Severe Disability Max. 100000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charset val="1"/>
          </rPr>
          <t>BHATTIz:
Only Interest paid on HIGHER EDU. LOAN for self/spouse/children is Exempted,
 NO UPPER Limit.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9" authorId="0">
      <text>
        <r>
          <rPr>
            <b/>
            <sz val="9"/>
            <color indexed="81"/>
            <rFont val="Tahoma"/>
            <charset val="1"/>
          </rPr>
          <t>BHATTIz:
Interest Received on Savings (MAX. 10000) is Exempted.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4" authorId="0">
      <text>
        <r>
          <rPr>
            <b/>
            <sz val="9"/>
            <color indexed="81"/>
            <rFont val="Tahoma"/>
            <charset val="1"/>
          </rPr>
          <t>BHATTIz:
Premium paid to Insurance company = Max. 100000.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charset val="1"/>
          </rPr>
          <t>BHATTIz:
Available in respect of any 2 Children.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7" authorId="0">
      <text>
        <r>
          <rPr>
            <b/>
            <sz val="9"/>
            <color indexed="81"/>
            <rFont val="Tahoma"/>
            <charset val="1"/>
          </rPr>
          <t>BHATTIz:
Max. Rs.20000 is exempted for investment in Notified Long Term Infrastructure Bonds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0" authorId="0">
      <text>
        <r>
          <rPr>
            <b/>
            <sz val="9"/>
            <color indexed="81"/>
            <rFont val="Tahoma"/>
            <charset val="1"/>
          </rPr>
          <t>BHATTIz: 
MAX. 100000 will be counted U/s 80c.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F12" authorId="0">
      <text>
        <r>
          <rPr>
            <b/>
            <sz val="9"/>
            <color indexed="81"/>
            <rFont val="Tahoma"/>
            <charset val="1"/>
          </rPr>
          <t>BHATTIz:
You may Enter Month-wise Income detail Below.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2" authorId="0">
      <text>
        <r>
          <rPr>
            <b/>
            <sz val="9"/>
            <color indexed="81"/>
            <rFont val="Tahoma"/>
            <charset val="1"/>
          </rPr>
          <t xml:space="preserve">BHATTIz:
Conveyance/Transport Allowance upto Rs.800 (Rs. 1600 for Handicapped) Per month is exempted.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BHATTIz:
You may enter Month-wise TDS Detail below.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>
      <text>
        <r>
          <rPr>
            <b/>
            <sz val="9"/>
            <color indexed="81"/>
            <rFont val="Tahoma"/>
            <charset val="1"/>
          </rPr>
          <t>BHATTIz:
HRA is exempted Only if Rent is actually incurred and Least of the following :
1. HRA Received.
2. Rent paid in excess of 10% of salary.
3. 40% of Salary (here Salary means BP+DA).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4" authorId="0">
      <text>
        <r>
          <rPr>
            <b/>
            <sz val="9"/>
            <color indexed="81"/>
            <rFont val="Tahoma"/>
            <charset val="1"/>
          </rPr>
          <t>BHATTIz:
Interest paid = Max. Rs.150000 is deductible.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charset val="1"/>
          </rPr>
          <t xml:space="preserve">BHATTIz: 
 1.MAX. 15000 ( If Senior Citizen 20000.)
 2. Individual+Parents = MAX. 30000
 3. Individual + Sr. Citizen Parents =Max.             35000.
4. Sr. Citizen Individual+Sr. Citizen Parents +40000.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6" authorId="0">
      <text>
        <r>
          <rPr>
            <b/>
            <sz val="9"/>
            <color indexed="81"/>
            <rFont val="Tahoma"/>
            <charset val="1"/>
          </rPr>
          <t>BHATTIz:
1. MAX. 50000.
2. If Severe Disability Max. 100000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charset val="1"/>
          </rPr>
          <t>BHATTIz:
Only Interest paid on HIGHER EDU. LOAN for self/spouse/children is Exempted,
 NO UPPER Limit.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9" authorId="0">
      <text>
        <r>
          <rPr>
            <b/>
            <sz val="9"/>
            <color indexed="81"/>
            <rFont val="Tahoma"/>
            <charset val="1"/>
          </rPr>
          <t>BHATTIz:
Interest Received on Savings (MAX. 10000) is Exempted.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4" authorId="0">
      <text>
        <r>
          <rPr>
            <b/>
            <sz val="9"/>
            <color indexed="81"/>
            <rFont val="Tahoma"/>
            <charset val="1"/>
          </rPr>
          <t>BHATTIz:
Premium paid to Insurance company = Max. 100000.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charset val="1"/>
          </rPr>
          <t>BHATTIz:
Available in respect of any 2 Children.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7" authorId="0">
      <text>
        <r>
          <rPr>
            <b/>
            <sz val="9"/>
            <color indexed="81"/>
            <rFont val="Tahoma"/>
            <charset val="1"/>
          </rPr>
          <t>BHATTIz:
Max. Rs.20000 is exempted for investment in Notified Long Term Infrastructure Bonds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0" authorId="0">
      <text>
        <r>
          <rPr>
            <b/>
            <sz val="9"/>
            <color indexed="81"/>
            <rFont val="Tahoma"/>
            <charset val="1"/>
          </rPr>
          <t>BHATTIz: 
MAX. 100000 will be counted U/s 80c.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F12" authorId="0">
      <text>
        <r>
          <rPr>
            <b/>
            <sz val="9"/>
            <color indexed="81"/>
            <rFont val="Tahoma"/>
            <charset val="1"/>
          </rPr>
          <t>BHATTIz:
You may Enter Month-wise Income detail Below.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2" authorId="0">
      <text>
        <r>
          <rPr>
            <b/>
            <sz val="9"/>
            <color indexed="81"/>
            <rFont val="Tahoma"/>
            <charset val="1"/>
          </rPr>
          <t xml:space="preserve">BHATTIz:
Conveyance/Transport Allowance upto Rs.800 (Rs. 1600 for Handicapped) Per month is exempted.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BHATTIz:
You may enter Month-wise TDS Detail below.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>
      <text>
        <r>
          <rPr>
            <b/>
            <sz val="9"/>
            <color indexed="81"/>
            <rFont val="Tahoma"/>
            <charset val="1"/>
          </rPr>
          <t>BHATTIz:
HRA is exempted Only if Rent is actually incurred and Least of the following :
1. HRA Received.
2. Rent paid in excess of 10% of salary.
3. 40% of Salary (here Salary means BP+DA).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4" authorId="0">
      <text>
        <r>
          <rPr>
            <b/>
            <sz val="9"/>
            <color indexed="81"/>
            <rFont val="Tahoma"/>
            <charset val="1"/>
          </rPr>
          <t>BHATTIz:
Interest paid = Max. Rs.150000 is deductible.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charset val="1"/>
          </rPr>
          <t xml:space="preserve">BHATTIz: 
 1.MAX. 15000 ( If Senior Citizen 20000.)
 2. Individual+Parents = MAX. 30000
 3. Individual + Sr. Citizen Parents =Max.             35000.
4. Sr. Citizen Individual+Sr. Citizen Parents +40000.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6" authorId="0">
      <text>
        <r>
          <rPr>
            <b/>
            <sz val="9"/>
            <color indexed="81"/>
            <rFont val="Tahoma"/>
            <charset val="1"/>
          </rPr>
          <t>BHATTIz:
1. MAX. 50000.
2. If Severe Disability Max. 100000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charset val="1"/>
          </rPr>
          <t>BHATTIz:
Only Interest paid on HIGHER EDU. LOAN for self/spouse/children is Exempted,
 NO UPPER Limit.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9" authorId="0">
      <text>
        <r>
          <rPr>
            <b/>
            <sz val="9"/>
            <color indexed="81"/>
            <rFont val="Tahoma"/>
            <charset val="1"/>
          </rPr>
          <t>BHATTIz:
Interest Received on Savings (MAX. 10000) is Exempted.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4" authorId="0">
      <text>
        <r>
          <rPr>
            <b/>
            <sz val="9"/>
            <color indexed="81"/>
            <rFont val="Tahoma"/>
            <charset val="1"/>
          </rPr>
          <t>BHATTIz:
Premium paid to Insurance company = Max. 100000.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charset val="1"/>
          </rPr>
          <t>BHATTIz:
Available in respect of any 2 Children.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7" authorId="0">
      <text>
        <r>
          <rPr>
            <b/>
            <sz val="9"/>
            <color indexed="81"/>
            <rFont val="Tahoma"/>
            <charset val="1"/>
          </rPr>
          <t>BHATTIz:
Max. Rs.20000 is exempted for investment in Notified Long Term Infrastructure Bonds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0" authorId="0">
      <text>
        <r>
          <rPr>
            <b/>
            <sz val="9"/>
            <color indexed="81"/>
            <rFont val="Tahoma"/>
            <charset val="1"/>
          </rPr>
          <t>BHATTIz: 
MAX. 100000 will be counted U/s 80c.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Author</author>
  </authors>
  <commentList>
    <comment ref="F12" authorId="0">
      <text>
        <r>
          <rPr>
            <b/>
            <sz val="9"/>
            <color indexed="81"/>
            <rFont val="Tahoma"/>
            <charset val="1"/>
          </rPr>
          <t>BHATTIz:
You may Enter Month-wise Income detail Below.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2" authorId="0">
      <text>
        <r>
          <rPr>
            <b/>
            <sz val="9"/>
            <color indexed="81"/>
            <rFont val="Tahoma"/>
            <charset val="1"/>
          </rPr>
          <t xml:space="preserve">BHATTIz:
Conveyance/Transport Allowance upto Rs.800 (Rs. 1600 for Handicapped) Per month is exempted.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BHATTIz:
You may enter Month-wise TDS Detail below.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>
      <text>
        <r>
          <rPr>
            <b/>
            <sz val="9"/>
            <color indexed="81"/>
            <rFont val="Tahoma"/>
            <charset val="1"/>
          </rPr>
          <t>BHATTIz:
HRA is exempted Only if Rent is actually incurred and Least of the following :
1. HRA Received.
2. Rent paid in excess of 10% of salary.
3. 40% of Salary (here Salary means BP+DA).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4" authorId="0">
      <text>
        <r>
          <rPr>
            <b/>
            <sz val="9"/>
            <color indexed="81"/>
            <rFont val="Tahoma"/>
            <charset val="1"/>
          </rPr>
          <t>BHATTIz:
Interest paid = Max. Rs.150000 is deductible.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charset val="1"/>
          </rPr>
          <t xml:space="preserve">BHATTIz: 
 1.MAX. 15000 ( If Senior Citizen 20000.)
 2. Individual+Parents = MAX. 30000
 3. Individual + Sr. Citizen Parents =Max.             35000.
4. Sr. Citizen Individual+Sr. Citizen Parents +40000.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6" authorId="0">
      <text>
        <r>
          <rPr>
            <b/>
            <sz val="9"/>
            <color indexed="81"/>
            <rFont val="Tahoma"/>
            <charset val="1"/>
          </rPr>
          <t>BHATTIz:
1. MAX. 50000.
2. If Severe Disability Max. 100000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charset val="1"/>
          </rPr>
          <t>BHATTIz:
Only Interest paid on HIGHER EDU. LOAN for self/spouse/children is Exempted,
 NO UPPER Limit.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9" authorId="0">
      <text>
        <r>
          <rPr>
            <b/>
            <sz val="9"/>
            <color indexed="81"/>
            <rFont val="Tahoma"/>
            <charset val="1"/>
          </rPr>
          <t>BHATTIz:
Interest Received on Savings (MAX. 10000) is Exempted.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4" authorId="0">
      <text>
        <r>
          <rPr>
            <b/>
            <sz val="9"/>
            <color indexed="81"/>
            <rFont val="Tahoma"/>
            <charset val="1"/>
          </rPr>
          <t>BHATTIz:
Premium paid to Insurance company = Max. 100000.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charset val="1"/>
          </rPr>
          <t>BHATTIz:
Available in respect of any 2 Children.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7" authorId="0">
      <text>
        <r>
          <rPr>
            <b/>
            <sz val="9"/>
            <color indexed="81"/>
            <rFont val="Tahoma"/>
            <charset val="1"/>
          </rPr>
          <t>BHATTIz:
Max. Rs.20000 is exempted for investment in Notified Long Term Infrastructure Bonds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0" authorId="0">
      <text>
        <r>
          <rPr>
            <b/>
            <sz val="9"/>
            <color indexed="81"/>
            <rFont val="Tahoma"/>
            <charset val="1"/>
          </rPr>
          <t>BHATTIz: 
MAX. 100000 will be counted U/s 80c.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Author</author>
  </authors>
  <commentList>
    <comment ref="F12" authorId="0">
      <text>
        <r>
          <rPr>
            <b/>
            <sz val="9"/>
            <color indexed="81"/>
            <rFont val="Tahoma"/>
            <charset val="1"/>
          </rPr>
          <t>BHATTIz:
You may Enter Month-wise Income detail Below.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2" authorId="0">
      <text>
        <r>
          <rPr>
            <b/>
            <sz val="9"/>
            <color indexed="81"/>
            <rFont val="Tahoma"/>
            <charset val="1"/>
          </rPr>
          <t xml:space="preserve">BHATTIz:
Conveyance/Transport Allowance upto Rs.800 (Rs. 1600 for Handicapped) Per month is exempted.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BHATTIz:
You may enter Month-wise TDS Detail below.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>
      <text>
        <r>
          <rPr>
            <b/>
            <sz val="9"/>
            <color indexed="81"/>
            <rFont val="Tahoma"/>
            <charset val="1"/>
          </rPr>
          <t>BHATTIz:
HRA is exempted Only if Rent is actually incurred and Least of the following :
1. HRA Received.
2. Rent paid in excess of 10% of salary.
3. 40% of Salary (here Salary means BP+DA).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4" authorId="0">
      <text>
        <r>
          <rPr>
            <b/>
            <sz val="9"/>
            <color indexed="81"/>
            <rFont val="Tahoma"/>
            <charset val="1"/>
          </rPr>
          <t>BHATTIz:
Interest paid = Max. Rs.150000 is deductible.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charset val="1"/>
          </rPr>
          <t xml:space="preserve">BHATTIz: 
 1.MAX. 15000 ( If Senior Citizen 20000.)
 2. Individual+Parents = MAX. 30000
 3. Individual + Sr. Citizen Parents =Max.             35000.
4. Sr. Citizen Individual+Sr. Citizen Parents +40000.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6" authorId="0">
      <text>
        <r>
          <rPr>
            <b/>
            <sz val="9"/>
            <color indexed="81"/>
            <rFont val="Tahoma"/>
            <charset val="1"/>
          </rPr>
          <t>BHATTIz:
1. MAX. 50000.
2. If Severe Disability Max. 100000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charset val="1"/>
          </rPr>
          <t>BHATTIz:
Only Interest paid on HIGHER EDU. LOAN for self/spouse/children is Exempted,
 NO UPPER Limit.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9" authorId="0">
      <text>
        <r>
          <rPr>
            <b/>
            <sz val="9"/>
            <color indexed="81"/>
            <rFont val="Tahoma"/>
            <charset val="1"/>
          </rPr>
          <t>BHATTIz:
Interest Received on Savings (MAX. 10000) is Exempted.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4" authorId="0">
      <text>
        <r>
          <rPr>
            <b/>
            <sz val="9"/>
            <color indexed="81"/>
            <rFont val="Tahoma"/>
            <charset val="1"/>
          </rPr>
          <t>BHATTIz:
Premium paid to Insurance company = Max. 100000.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charset val="1"/>
          </rPr>
          <t>BHATTIz:
Available in respect of any 2 Children.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7" authorId="0">
      <text>
        <r>
          <rPr>
            <b/>
            <sz val="9"/>
            <color indexed="81"/>
            <rFont val="Tahoma"/>
            <charset val="1"/>
          </rPr>
          <t>BHATTIz:
Max. Rs.20000 is exempted for investment in Notified Long Term Infrastructure Bonds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0" authorId="0">
      <text>
        <r>
          <rPr>
            <b/>
            <sz val="9"/>
            <color indexed="81"/>
            <rFont val="Tahoma"/>
            <charset val="1"/>
          </rPr>
          <t>BHATTIz: 
MAX. 100000 will be counted U/s 80c.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<sst xmlns="http://schemas.openxmlformats.org/spreadsheetml/2006/main" count="1395" uniqueCount="81">
  <si>
    <r>
      <t xml:space="preserve">                                               FINANCIAL YEAR 2013-14                           </t>
    </r>
    <r>
      <rPr>
        <sz val="9"/>
        <rFont val="Arial"/>
        <family val="2"/>
      </rPr>
      <t xml:space="preserve">    Page 1 of 2.</t>
    </r>
  </si>
  <si>
    <r>
      <t xml:space="preserve">                                               FINANCIAL YEAR 2013-14                           </t>
    </r>
    <r>
      <rPr>
        <sz val="9"/>
        <rFont val="Arial"/>
        <family val="2"/>
      </rPr>
      <t xml:space="preserve">    Page 2 of 2.</t>
    </r>
  </si>
  <si>
    <t xml:space="preserve">              Name :</t>
  </si>
  <si>
    <t>Mr. ABC</t>
  </si>
  <si>
    <t>PAN :</t>
  </si>
  <si>
    <t xml:space="preserve">             Name :</t>
  </si>
  <si>
    <t xml:space="preserve">       Designation :</t>
  </si>
  <si>
    <t>PF. No :</t>
  </si>
  <si>
    <t xml:space="preserve">PART A </t>
  </si>
  <si>
    <t>PART C</t>
  </si>
  <si>
    <t>GROSS ANNUAL INCOME/SALARY</t>
  </si>
  <si>
    <t>TAX CALCULATION</t>
  </si>
  <si>
    <t>GROSS INCOME</t>
  </si>
  <si>
    <t>GROSS ANNUAL INCOME</t>
  </si>
  <si>
    <t>CONVEYANCE ALLOWNCE</t>
  </si>
  <si>
    <t>TOTAL TDS DEDUCTED</t>
  </si>
  <si>
    <t>HRA U/s 10.</t>
  </si>
  <si>
    <t>INTRST ON HOME LOAN U/s 24B</t>
  </si>
  <si>
    <t>MONTH</t>
  </si>
  <si>
    <t>INCOME/SALARY</t>
  </si>
  <si>
    <t>TDS</t>
  </si>
  <si>
    <t>MEDICLAIM POLICY U/s 80D</t>
  </si>
  <si>
    <t>ARPIL,13</t>
  </si>
  <si>
    <t>SELF HANDICAPPED U/s 80U</t>
  </si>
  <si>
    <t>MAY,13</t>
  </si>
  <si>
    <t>SAVINGS/INVESTMENTS U/s 80C</t>
  </si>
  <si>
    <t>JUNE,13</t>
  </si>
  <si>
    <t>INTEREST ON EDU. LOAN U/s 80E</t>
  </si>
  <si>
    <t>JULY,13</t>
  </si>
  <si>
    <t>INTEREST RECEIVED U/s 80TTA</t>
  </si>
  <si>
    <t>AUGUST,13</t>
  </si>
  <si>
    <t>OTHER (If Any)</t>
  </si>
  <si>
    <t>SEPEMBER,13</t>
  </si>
  <si>
    <t>Less:</t>
  </si>
  <si>
    <t>TOTAL EXEMPTED SAVINGS/INCOME</t>
  </si>
  <si>
    <t>OCTOBER,13</t>
  </si>
  <si>
    <t>TOTAL TAXABLE INCOME</t>
  </si>
  <si>
    <t>NOVEMBER,13</t>
  </si>
  <si>
    <t>DECEMBER,13</t>
  </si>
  <si>
    <t>TAX SLABS</t>
  </si>
  <si>
    <t>RATE %</t>
  </si>
  <si>
    <t>TAX</t>
  </si>
  <si>
    <t>JANUARY,14</t>
  </si>
  <si>
    <t>FROM</t>
  </si>
  <si>
    <t>UPTO</t>
  </si>
  <si>
    <t>FEBRUARY,14</t>
  </si>
  <si>
    <t xml:space="preserve">       -</t>
  </si>
  <si>
    <t>NIL</t>
  </si>
  <si>
    <t>MARCH,14</t>
  </si>
  <si>
    <t>TOTAL</t>
  </si>
  <si>
    <t>Above</t>
  </si>
  <si>
    <t>PART B.</t>
  </si>
  <si>
    <t>GROSS TAX :</t>
  </si>
  <si>
    <t>SAVINGS/INVESTMENTS U/s 80C.</t>
  </si>
  <si>
    <t>TAX CREDIT U/s 87A</t>
  </si>
  <si>
    <t>G.P.F</t>
  </si>
  <si>
    <t>P.P.F</t>
  </si>
  <si>
    <t xml:space="preserve"> TAX PAYABLE</t>
  </si>
  <si>
    <t>Insur. U/s 80CCC</t>
  </si>
  <si>
    <t>G.I.S</t>
  </si>
  <si>
    <t>Add:</t>
  </si>
  <si>
    <t>EDUCATION CESS @ 3%</t>
  </si>
  <si>
    <t>HOME/L Pr. Repy</t>
  </si>
  <si>
    <t>INTEREST on NSC</t>
  </si>
  <si>
    <t>TOTAL TAX PAYABLE</t>
  </si>
  <si>
    <t>TUTION FEE</t>
  </si>
  <si>
    <t>NSC/NSS</t>
  </si>
  <si>
    <t>TAX RELIEF U/s 89</t>
  </si>
  <si>
    <t>BOND(CCF)</t>
  </si>
  <si>
    <t>OTHER (IF ANY)</t>
  </si>
  <si>
    <t>NET TAX PAYABLE</t>
  </si>
  <si>
    <t>TAX ALREADY PAID UPTO MARCH,14</t>
  </si>
  <si>
    <t>BALANCE TAX PAYABLE</t>
  </si>
  <si>
    <t>GRAND TOTAL</t>
  </si>
  <si>
    <t>TAX REFUND (If Any )</t>
  </si>
  <si>
    <t>Suggestions are WELCOME at 9653602506,email - deep.sky85@gmail.com</t>
  </si>
  <si>
    <t>INCOME TAX CALCULATION SHEET</t>
  </si>
  <si>
    <t xml:space="preserve">Developed by G.S.BHATTI, Amritsar. </t>
  </si>
  <si>
    <t>NAME OF OFFICE /DEPARTMENT</t>
  </si>
  <si>
    <t>POST</t>
  </si>
  <si>
    <t>WRITE HERE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</si>
</sst>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2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sz val="11"/>
      <color theme="9" tint="-0.499984740745262"/>
      <name val="Arial"/>
      <family val="2"/>
    </font>
    <font>
      <b/>
      <sz val="10"/>
      <name val="Arial"/>
      <family val="2"/>
    </font>
    <font>
      <u/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1" fillId="0" borderId="1" xfId="0" applyFont="1" applyBorder="1" applyAlignment="1" applyProtection="1">
      <alignment vertical="center"/>
      <protection hidden="1"/>
    </xf>
    <xf numFmtId="0" fontId="12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left"/>
      <protection locked="0" hidden="1"/>
    </xf>
    <xf numFmtId="0" fontId="7" fillId="0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8" fillId="4" borderId="0" xfId="0" applyFont="1" applyFill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 vertical="center"/>
      <protection locked="0" hidden="1"/>
    </xf>
    <xf numFmtId="0" fontId="2" fillId="0" borderId="2" xfId="0" applyFont="1" applyBorder="1" applyAlignment="1" applyProtection="1">
      <alignment horizontal="left"/>
      <protection hidden="1"/>
    </xf>
    <xf numFmtId="0" fontId="2" fillId="0" borderId="3" xfId="0" applyFont="1" applyBorder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left"/>
      <protection hidden="1"/>
    </xf>
    <xf numFmtId="0" fontId="10" fillId="3" borderId="1" xfId="0" applyFont="1" applyFill="1" applyBorder="1" applyProtection="1"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10" fillId="5" borderId="2" xfId="0" applyFont="1" applyFill="1" applyBorder="1" applyAlignment="1" applyProtection="1">
      <alignment horizontal="center"/>
      <protection locked="0" hidden="1"/>
    </xf>
    <xf numFmtId="0" fontId="10" fillId="5" borderId="4" xfId="0" applyFont="1" applyFill="1" applyBorder="1" applyAlignment="1" applyProtection="1">
      <alignment horizontal="center"/>
      <protection locked="0"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left" vertical="center"/>
      <protection hidden="1"/>
    </xf>
    <xf numFmtId="0" fontId="10" fillId="3" borderId="2" xfId="0" applyFont="1" applyFill="1" applyBorder="1" applyAlignment="1" applyProtection="1">
      <alignment horizontal="center" vertical="center"/>
      <protection locked="0" hidden="1"/>
    </xf>
    <xf numFmtId="0" fontId="10" fillId="3" borderId="4" xfId="0" applyFont="1" applyFill="1" applyBorder="1" applyAlignment="1" applyProtection="1">
      <alignment horizontal="center" vertical="center"/>
      <protection locked="0" hidden="1"/>
    </xf>
    <xf numFmtId="0" fontId="2" fillId="0" borderId="1" xfId="0" applyFont="1" applyFill="1" applyBorder="1" applyProtection="1">
      <protection hidden="1"/>
    </xf>
    <xf numFmtId="0" fontId="2" fillId="0" borderId="2" xfId="0" applyFont="1" applyFill="1" applyBorder="1" applyAlignment="1" applyProtection="1">
      <alignment horizontal="left" vertical="center"/>
      <protection hidden="1"/>
    </xf>
    <xf numFmtId="0" fontId="2" fillId="0" borderId="4" xfId="0" applyFont="1" applyFill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/>
      <protection locked="0" hidden="1"/>
    </xf>
    <xf numFmtId="0" fontId="2" fillId="0" borderId="4" xfId="0" applyFont="1" applyBorder="1" applyAlignment="1" applyProtection="1">
      <alignment horizontal="center"/>
      <protection locked="0"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left"/>
      <protection hidden="1"/>
    </xf>
    <xf numFmtId="0" fontId="11" fillId="0" borderId="3" xfId="0" applyFont="1" applyBorder="1" applyAlignment="1" applyProtection="1">
      <alignment horizontal="left"/>
      <protection hidden="1"/>
    </xf>
    <xf numFmtId="0" fontId="11" fillId="0" borderId="4" xfId="0" applyFont="1" applyBorder="1" applyAlignment="1" applyProtection="1">
      <alignment horizontal="left"/>
      <protection hidden="1"/>
    </xf>
    <xf numFmtId="0" fontId="2" fillId="0" borderId="2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2" fontId="2" fillId="0" borderId="5" xfId="0" applyNumberFormat="1" applyFont="1" applyBorder="1" applyAlignment="1" applyProtection="1">
      <alignment horizontal="center"/>
      <protection hidden="1"/>
    </xf>
    <xf numFmtId="0" fontId="11" fillId="4" borderId="0" xfId="0" applyFont="1" applyFill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2" fillId="0" borderId="3" xfId="0" applyFont="1" applyBorder="1" applyProtection="1"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Fill="1" applyBorder="1" applyProtection="1">
      <protection hidden="1"/>
    </xf>
    <xf numFmtId="0" fontId="2" fillId="0" borderId="4" xfId="0" applyFont="1" applyFill="1" applyBorder="1" applyProtection="1">
      <protection hidden="1"/>
    </xf>
    <xf numFmtId="0" fontId="10" fillId="3" borderId="1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left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10" fillId="5" borderId="0" xfId="0" applyFont="1" applyFill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hidden="1"/>
    </xf>
    <xf numFmtId="0" fontId="18" fillId="5" borderId="0" xfId="0" applyFont="1" applyFill="1" applyAlignment="1" applyProtection="1">
      <alignment horizontal="left"/>
      <protection locked="0" hidden="1"/>
    </xf>
    <xf numFmtId="0" fontId="4" fillId="5" borderId="0" xfId="0" applyFont="1" applyFill="1" applyAlignment="1" applyProtection="1">
      <alignment horizontal="left"/>
      <protection locked="0" hidden="1"/>
    </xf>
    <xf numFmtId="0" fontId="12" fillId="0" borderId="0" xfId="0" applyFont="1" applyAlignment="1" applyProtection="1">
      <alignment horizontal="left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8"/>
  <sheetViews>
    <sheetView tabSelected="1" workbookViewId="0">
      <selection activeCell="C6" sqref="C6:E6"/>
    </sheetView>
  </sheetViews>
  <sheetFormatPr defaultRowHeight="15"/>
  <cols>
    <col min="1" max="9" width="9.140625" style="1"/>
    <col min="10" max="10" width="9" style="1" customWidth="1"/>
    <col min="11" max="12" width="10.28515625" style="1" bestFit="1" customWidth="1"/>
    <col min="13" max="13" width="10.42578125" style="1" bestFit="1" customWidth="1"/>
    <col min="14" max="16" width="9.140625" style="1"/>
    <col min="17" max="17" width="10.28515625" style="1" bestFit="1" customWidth="1"/>
    <col min="18" max="18" width="10.85546875" style="1" bestFit="1" customWidth="1"/>
    <col min="19" max="16384" width="9.140625" style="1"/>
  </cols>
  <sheetData>
    <row r="1" spans="1:18" ht="23.25">
      <c r="A1" s="18" t="s">
        <v>76</v>
      </c>
      <c r="B1" s="18"/>
      <c r="C1" s="18"/>
      <c r="D1" s="18"/>
      <c r="E1" s="18"/>
      <c r="F1" s="18"/>
      <c r="G1" s="18"/>
      <c r="H1" s="18"/>
      <c r="I1" s="18"/>
      <c r="J1" s="18" t="s">
        <v>76</v>
      </c>
      <c r="K1" s="18"/>
      <c r="L1" s="18"/>
      <c r="M1" s="18"/>
      <c r="N1" s="18"/>
      <c r="O1" s="18"/>
      <c r="P1" s="18"/>
      <c r="Q1" s="18"/>
      <c r="R1" s="18"/>
    </row>
    <row r="2" spans="1:18" ht="15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 t="s">
        <v>1</v>
      </c>
      <c r="K2" s="19"/>
      <c r="L2" s="19"/>
      <c r="M2" s="19"/>
      <c r="N2" s="19"/>
      <c r="O2" s="19"/>
      <c r="P2" s="19"/>
      <c r="Q2" s="19"/>
      <c r="R2" s="19"/>
    </row>
    <row r="3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>
      <c r="A4" s="66" t="s">
        <v>78</v>
      </c>
      <c r="B4" s="66"/>
      <c r="C4" s="66"/>
      <c r="D4" s="66"/>
      <c r="E4" s="66"/>
      <c r="F4" s="66"/>
      <c r="G4" s="66"/>
      <c r="H4" s="66"/>
      <c r="I4" s="66"/>
      <c r="J4" s="67" t="str">
        <f>A4</f>
        <v>NAME OF OFFICE /DEPARTMENT</v>
      </c>
      <c r="K4" s="67"/>
      <c r="L4" s="67"/>
      <c r="M4" s="67"/>
      <c r="N4" s="67"/>
      <c r="O4" s="67"/>
      <c r="P4" s="67"/>
      <c r="Q4" s="67"/>
      <c r="R4" s="67"/>
    </row>
    <row r="5" spans="1:1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>
      <c r="A6" s="15" t="s">
        <v>2</v>
      </c>
      <c r="B6" s="15"/>
      <c r="C6" s="16" t="s">
        <v>3</v>
      </c>
      <c r="D6" s="16"/>
      <c r="E6" s="16"/>
      <c r="F6" s="4" t="s">
        <v>4</v>
      </c>
      <c r="G6" s="16">
        <v>12345</v>
      </c>
      <c r="H6" s="16"/>
      <c r="I6" s="4"/>
      <c r="J6" s="15" t="s">
        <v>5</v>
      </c>
      <c r="K6" s="15"/>
      <c r="L6" s="17" t="str">
        <f>C6</f>
        <v>Mr. ABC</v>
      </c>
      <c r="M6" s="17"/>
      <c r="N6" s="17"/>
      <c r="O6" s="4" t="s">
        <v>4</v>
      </c>
      <c r="P6" s="17">
        <f>G6</f>
        <v>12345</v>
      </c>
      <c r="Q6" s="17"/>
      <c r="R6" s="4"/>
    </row>
    <row r="7" spans="1:18">
      <c r="A7" s="24" t="s">
        <v>6</v>
      </c>
      <c r="B7" s="24"/>
      <c r="C7" s="16" t="s">
        <v>79</v>
      </c>
      <c r="D7" s="16"/>
      <c r="E7" s="16"/>
      <c r="F7" s="4" t="s">
        <v>7</v>
      </c>
      <c r="G7" s="16">
        <v>12456</v>
      </c>
      <c r="H7" s="16"/>
      <c r="I7" s="4"/>
      <c r="J7" s="24" t="s">
        <v>6</v>
      </c>
      <c r="K7" s="24"/>
      <c r="L7" s="17" t="str">
        <f>C7</f>
        <v>POST</v>
      </c>
      <c r="M7" s="17"/>
      <c r="N7" s="17"/>
      <c r="O7" s="4" t="s">
        <v>7</v>
      </c>
      <c r="P7" s="17">
        <f>G7</f>
        <v>12456</v>
      </c>
      <c r="Q7" s="17"/>
      <c r="R7" s="4"/>
    </row>
    <row r="8" spans="1: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20" t="s">
        <v>8</v>
      </c>
      <c r="B9" s="20"/>
      <c r="C9" s="20"/>
      <c r="D9" s="20"/>
      <c r="E9" s="20"/>
      <c r="F9" s="20"/>
      <c r="G9" s="20"/>
      <c r="H9" s="20"/>
      <c r="I9" s="20"/>
      <c r="J9" s="20" t="s">
        <v>9</v>
      </c>
      <c r="K9" s="20"/>
      <c r="L9" s="20"/>
      <c r="M9" s="20"/>
      <c r="N9" s="20"/>
      <c r="O9" s="20"/>
      <c r="P9" s="20"/>
      <c r="Q9" s="20"/>
      <c r="R9" s="20"/>
    </row>
    <row r="10" spans="1:18" ht="15.75">
      <c r="A10" s="21" t="s">
        <v>10</v>
      </c>
      <c r="B10" s="21"/>
      <c r="C10" s="21"/>
      <c r="D10" s="21"/>
      <c r="E10" s="21"/>
      <c r="F10" s="21"/>
      <c r="G10" s="21"/>
      <c r="H10" s="21"/>
      <c r="I10" s="21"/>
      <c r="J10" s="21" t="s">
        <v>11</v>
      </c>
      <c r="K10" s="21"/>
      <c r="L10" s="21"/>
      <c r="M10" s="21"/>
      <c r="N10" s="21"/>
      <c r="O10" s="21"/>
      <c r="P10" s="21"/>
      <c r="Q10" s="21"/>
      <c r="R10" s="21"/>
    </row>
    <row r="11" spans="1:18" ht="15.75">
      <c r="A11" s="2"/>
      <c r="B11" s="2"/>
      <c r="C11" s="2"/>
      <c r="D11" s="2"/>
      <c r="E11" s="2"/>
      <c r="F11" s="2"/>
      <c r="G11" s="2"/>
      <c r="H11" s="2"/>
      <c r="I11" s="2"/>
      <c r="J11" s="6"/>
      <c r="K11" s="22" t="s">
        <v>12</v>
      </c>
      <c r="L11" s="22"/>
      <c r="M11" s="22"/>
      <c r="N11" s="22"/>
      <c r="O11" s="22"/>
      <c r="P11" s="22"/>
      <c r="Q11" s="23">
        <f>MAX(F12,D28)</f>
        <v>0</v>
      </c>
      <c r="R11" s="23"/>
    </row>
    <row r="12" spans="1:18" ht="15.75">
      <c r="A12" s="2"/>
      <c r="B12" s="25" t="s">
        <v>13</v>
      </c>
      <c r="C12" s="26"/>
      <c r="D12" s="26"/>
      <c r="E12" s="27"/>
      <c r="F12" s="28"/>
      <c r="G12" s="28"/>
      <c r="H12" s="2"/>
      <c r="I12" s="2"/>
      <c r="J12" s="6"/>
      <c r="K12" s="29" t="s">
        <v>14</v>
      </c>
      <c r="L12" s="30"/>
      <c r="M12" s="30"/>
      <c r="N12" s="31"/>
      <c r="O12" s="32"/>
      <c r="P12" s="32"/>
      <c r="Q12" s="33"/>
      <c r="R12" s="33"/>
    </row>
    <row r="13" spans="1:18" ht="15.75">
      <c r="A13" s="2"/>
      <c r="B13" s="34" t="s">
        <v>15</v>
      </c>
      <c r="C13" s="34"/>
      <c r="D13" s="34"/>
      <c r="E13" s="34"/>
      <c r="F13" s="35"/>
      <c r="G13" s="36"/>
      <c r="H13" s="2"/>
      <c r="I13" s="2"/>
      <c r="J13" s="2"/>
      <c r="K13" s="29" t="s">
        <v>16</v>
      </c>
      <c r="L13" s="30"/>
      <c r="M13" s="30"/>
      <c r="N13" s="31"/>
      <c r="O13" s="32"/>
      <c r="P13" s="32"/>
      <c r="Q13" s="33"/>
      <c r="R13" s="33"/>
    </row>
    <row r="14" spans="1:18" ht="15.75">
      <c r="A14" s="2"/>
      <c r="B14" s="2"/>
      <c r="C14" s="2"/>
      <c r="D14" s="2"/>
      <c r="E14" s="2"/>
      <c r="F14" s="2"/>
      <c r="G14" s="2"/>
      <c r="H14" s="2"/>
      <c r="I14" s="2"/>
      <c r="J14" s="2"/>
      <c r="K14" s="29" t="s">
        <v>17</v>
      </c>
      <c r="L14" s="30"/>
      <c r="M14" s="30"/>
      <c r="N14" s="31"/>
      <c r="O14" s="32"/>
      <c r="P14" s="32"/>
      <c r="Q14" s="33"/>
      <c r="R14" s="33"/>
    </row>
    <row r="15" spans="1:18" ht="15.75">
      <c r="A15" s="2"/>
      <c r="B15" s="25" t="s">
        <v>18</v>
      </c>
      <c r="C15" s="27"/>
      <c r="D15" s="25" t="s">
        <v>19</v>
      </c>
      <c r="E15" s="27"/>
      <c r="F15" s="25" t="s">
        <v>20</v>
      </c>
      <c r="G15" s="27"/>
      <c r="H15" s="2"/>
      <c r="I15" s="2"/>
      <c r="J15" s="2"/>
      <c r="K15" s="29" t="s">
        <v>21</v>
      </c>
      <c r="L15" s="30"/>
      <c r="M15" s="30"/>
      <c r="N15" s="31"/>
      <c r="O15" s="32"/>
      <c r="P15" s="32"/>
      <c r="Q15" s="33"/>
      <c r="R15" s="33"/>
    </row>
    <row r="16" spans="1:18" ht="15.75">
      <c r="A16" s="2"/>
      <c r="B16" s="37" t="s">
        <v>22</v>
      </c>
      <c r="C16" s="38"/>
      <c r="D16" s="39"/>
      <c r="E16" s="40"/>
      <c r="F16" s="39">
        <v>0</v>
      </c>
      <c r="G16" s="40"/>
      <c r="H16" s="2"/>
      <c r="I16" s="2"/>
      <c r="J16" s="2"/>
      <c r="K16" s="29" t="s">
        <v>23</v>
      </c>
      <c r="L16" s="30"/>
      <c r="M16" s="30"/>
      <c r="N16" s="31"/>
      <c r="O16" s="32"/>
      <c r="P16" s="32"/>
      <c r="Q16" s="33"/>
      <c r="R16" s="33"/>
    </row>
    <row r="17" spans="1:18" ht="15.75">
      <c r="A17" s="2"/>
      <c r="B17" s="37" t="s">
        <v>24</v>
      </c>
      <c r="C17" s="38"/>
      <c r="D17" s="39"/>
      <c r="E17" s="40"/>
      <c r="F17" s="39"/>
      <c r="G17" s="40"/>
      <c r="H17" s="2"/>
      <c r="I17" s="2"/>
      <c r="J17" s="2"/>
      <c r="K17" s="29" t="s">
        <v>25</v>
      </c>
      <c r="L17" s="30"/>
      <c r="M17" s="30"/>
      <c r="N17" s="31"/>
      <c r="O17" s="41">
        <f>IF(D40&gt;100000,100000,D40)</f>
        <v>0</v>
      </c>
      <c r="P17" s="41"/>
      <c r="Q17" s="33"/>
      <c r="R17" s="33"/>
    </row>
    <row r="18" spans="1:18" ht="15.75">
      <c r="A18" s="2"/>
      <c r="B18" s="37" t="s">
        <v>26</v>
      </c>
      <c r="C18" s="38"/>
      <c r="D18" s="39"/>
      <c r="E18" s="40"/>
      <c r="F18" s="39"/>
      <c r="G18" s="40"/>
      <c r="H18" s="2"/>
      <c r="I18" s="2"/>
      <c r="J18" s="2"/>
      <c r="K18" s="29" t="s">
        <v>27</v>
      </c>
      <c r="L18" s="30"/>
      <c r="M18" s="30"/>
      <c r="N18" s="31"/>
      <c r="O18" s="32"/>
      <c r="P18" s="32"/>
      <c r="Q18" s="33"/>
      <c r="R18" s="33"/>
    </row>
    <row r="19" spans="1:18" ht="15.75">
      <c r="A19" s="2"/>
      <c r="B19" s="42" t="s">
        <v>28</v>
      </c>
      <c r="C19" s="43"/>
      <c r="D19" s="39"/>
      <c r="E19" s="40"/>
      <c r="F19" s="39"/>
      <c r="G19" s="40"/>
      <c r="H19" s="2"/>
      <c r="I19" s="2"/>
      <c r="J19" s="2"/>
      <c r="K19" s="29" t="s">
        <v>29</v>
      </c>
      <c r="L19" s="30"/>
      <c r="M19" s="30"/>
      <c r="N19" s="31"/>
      <c r="O19" s="32">
        <v>0</v>
      </c>
      <c r="P19" s="32"/>
      <c r="Q19" s="33"/>
      <c r="R19" s="33"/>
    </row>
    <row r="20" spans="1:18" ht="15.75">
      <c r="A20" s="2"/>
      <c r="B20" s="42" t="s">
        <v>30</v>
      </c>
      <c r="C20" s="43"/>
      <c r="D20" s="39"/>
      <c r="E20" s="40"/>
      <c r="F20" s="39"/>
      <c r="G20" s="40"/>
      <c r="H20" s="2"/>
      <c r="I20" s="2"/>
      <c r="J20" s="2"/>
      <c r="K20" s="25" t="s">
        <v>31</v>
      </c>
      <c r="L20" s="26"/>
      <c r="M20" s="45"/>
      <c r="N20" s="46"/>
      <c r="O20" s="32">
        <v>0</v>
      </c>
      <c r="P20" s="32"/>
      <c r="Q20" s="33"/>
      <c r="R20" s="33"/>
    </row>
    <row r="21" spans="1:18" ht="15.75">
      <c r="A21" s="2"/>
      <c r="B21" s="42" t="s">
        <v>32</v>
      </c>
      <c r="C21" s="43"/>
      <c r="D21" s="39"/>
      <c r="E21" s="40"/>
      <c r="F21" s="39"/>
      <c r="G21" s="40"/>
      <c r="H21" s="2"/>
      <c r="I21" s="2"/>
      <c r="J21" s="6" t="s">
        <v>33</v>
      </c>
      <c r="K21" s="29" t="s">
        <v>34</v>
      </c>
      <c r="L21" s="30"/>
      <c r="M21" s="30"/>
      <c r="N21" s="30"/>
      <c r="O21" s="30"/>
      <c r="P21" s="31"/>
      <c r="Q21" s="44">
        <f>SUM(O12:P20)</f>
        <v>0</v>
      </c>
      <c r="R21" s="44"/>
    </row>
    <row r="22" spans="1:18" ht="15.75">
      <c r="A22" s="2"/>
      <c r="B22" s="42" t="s">
        <v>35</v>
      </c>
      <c r="C22" s="43"/>
      <c r="D22" s="39"/>
      <c r="E22" s="40"/>
      <c r="F22" s="39"/>
      <c r="G22" s="40"/>
      <c r="H22" s="2"/>
      <c r="I22" s="2"/>
      <c r="J22" s="6"/>
      <c r="K22" s="48" t="s">
        <v>36</v>
      </c>
      <c r="L22" s="49"/>
      <c r="M22" s="49"/>
      <c r="N22" s="49"/>
      <c r="O22" s="49"/>
      <c r="P22" s="50"/>
      <c r="Q22" s="47">
        <f>Q11-Q21</f>
        <v>0</v>
      </c>
      <c r="R22" s="47"/>
    </row>
    <row r="23" spans="1:18" ht="15.75">
      <c r="A23" s="2"/>
      <c r="B23" s="42" t="s">
        <v>37</v>
      </c>
      <c r="C23" s="43"/>
      <c r="D23" s="39"/>
      <c r="E23" s="40"/>
      <c r="F23" s="39"/>
      <c r="G23" s="40"/>
      <c r="H23" s="2"/>
      <c r="I23" s="2"/>
      <c r="J23" s="6"/>
      <c r="K23" s="6"/>
      <c r="L23" s="6"/>
      <c r="M23" s="6"/>
      <c r="N23" s="6"/>
      <c r="O23" s="6"/>
      <c r="P23" s="6"/>
      <c r="Q23" s="33"/>
      <c r="R23" s="33"/>
    </row>
    <row r="24" spans="1:18" ht="15.75">
      <c r="A24" s="2"/>
      <c r="B24" s="42" t="s">
        <v>38</v>
      </c>
      <c r="C24" s="43"/>
      <c r="D24" s="39"/>
      <c r="E24" s="40"/>
      <c r="F24" s="39"/>
      <c r="G24" s="40"/>
      <c r="H24" s="2"/>
      <c r="I24" s="2"/>
      <c r="J24" s="6"/>
      <c r="K24" s="47" t="s">
        <v>39</v>
      </c>
      <c r="L24" s="47"/>
      <c r="M24" s="7" t="s">
        <v>40</v>
      </c>
      <c r="N24" s="47" t="s">
        <v>41</v>
      </c>
      <c r="O24" s="47"/>
      <c r="P24" s="6"/>
      <c r="Q24" s="33"/>
      <c r="R24" s="33"/>
    </row>
    <row r="25" spans="1:18" ht="15.75">
      <c r="A25" s="2"/>
      <c r="B25" s="42" t="s">
        <v>42</v>
      </c>
      <c r="C25" s="43"/>
      <c r="D25" s="39"/>
      <c r="E25" s="40"/>
      <c r="F25" s="39"/>
      <c r="G25" s="40"/>
      <c r="H25" s="2"/>
      <c r="I25" s="2"/>
      <c r="J25" s="6"/>
      <c r="K25" s="8" t="s">
        <v>43</v>
      </c>
      <c r="L25" s="8" t="s">
        <v>44</v>
      </c>
      <c r="M25" s="9"/>
      <c r="N25" s="51"/>
      <c r="O25" s="52"/>
      <c r="P25" s="6"/>
      <c r="Q25" s="33"/>
      <c r="R25" s="33"/>
    </row>
    <row r="26" spans="1:18" ht="15.75">
      <c r="A26" s="2"/>
      <c r="B26" s="42" t="s">
        <v>45</v>
      </c>
      <c r="C26" s="43"/>
      <c r="D26" s="39"/>
      <c r="E26" s="40"/>
      <c r="F26" s="39"/>
      <c r="G26" s="40"/>
      <c r="H26" s="2"/>
      <c r="I26" s="2"/>
      <c r="J26" s="6"/>
      <c r="K26" s="10" t="s">
        <v>46</v>
      </c>
      <c r="L26" s="11">
        <v>200000</v>
      </c>
      <c r="M26" s="11" t="s">
        <v>47</v>
      </c>
      <c r="N26" s="53">
        <v>0</v>
      </c>
      <c r="O26" s="53"/>
      <c r="P26" s="6"/>
      <c r="Q26" s="33"/>
      <c r="R26" s="33"/>
    </row>
    <row r="27" spans="1:18" ht="15.75">
      <c r="A27" s="2"/>
      <c r="B27" s="42" t="s">
        <v>48</v>
      </c>
      <c r="C27" s="43"/>
      <c r="D27" s="39"/>
      <c r="E27" s="40"/>
      <c r="F27" s="39"/>
      <c r="G27" s="40"/>
      <c r="H27" s="2"/>
      <c r="I27" s="2"/>
      <c r="J27" s="6"/>
      <c r="K27" s="11">
        <v>200001</v>
      </c>
      <c r="L27" s="11">
        <v>500000</v>
      </c>
      <c r="M27" s="11">
        <v>10</v>
      </c>
      <c r="N27" s="56">
        <f>MIN(IF((Q22-L26)*10%&lt;=0,0,(Q22-L26)*10%),30000)</f>
        <v>0</v>
      </c>
      <c r="O27" s="56"/>
      <c r="P27" s="6"/>
      <c r="Q27" s="33"/>
      <c r="R27" s="33"/>
    </row>
    <row r="28" spans="1:18" ht="15.75">
      <c r="A28" s="2"/>
      <c r="B28" s="48" t="s">
        <v>49</v>
      </c>
      <c r="C28" s="50"/>
      <c r="D28" s="57">
        <f>SUM(D16:E27)</f>
        <v>0</v>
      </c>
      <c r="E28" s="58"/>
      <c r="F28" s="57">
        <f>SUM(F16:G27)</f>
        <v>0</v>
      </c>
      <c r="G28" s="58"/>
      <c r="H28" s="2"/>
      <c r="I28" s="2"/>
      <c r="J28" s="6"/>
      <c r="K28" s="11">
        <v>500001</v>
      </c>
      <c r="L28" s="11">
        <v>1000000</v>
      </c>
      <c r="M28" s="11">
        <v>20</v>
      </c>
      <c r="N28" s="56">
        <f>MIN(IF((Q22-L27)*20%&lt;=0,0,(Q22-L27)*20%),100000)</f>
        <v>0</v>
      </c>
      <c r="O28" s="56"/>
      <c r="P28" s="6"/>
      <c r="Q28" s="33"/>
      <c r="R28" s="33"/>
    </row>
    <row r="29" spans="1:18" ht="15.75">
      <c r="A29" s="2"/>
      <c r="B29" s="2"/>
      <c r="C29" s="2"/>
      <c r="D29" s="2"/>
      <c r="E29" s="2"/>
      <c r="F29" s="2"/>
      <c r="G29" s="2"/>
      <c r="H29" s="2"/>
      <c r="I29" s="2"/>
      <c r="J29" s="6"/>
      <c r="K29" s="13">
        <v>1000001</v>
      </c>
      <c r="L29" s="13" t="s">
        <v>50</v>
      </c>
      <c r="M29" s="13">
        <v>30</v>
      </c>
      <c r="N29" s="54">
        <f>IF((Q22-L28)*30%&lt;=0,0,(Q22-L28)*30%)</f>
        <v>0</v>
      </c>
      <c r="O29" s="54"/>
      <c r="P29" s="6"/>
      <c r="Q29" s="33"/>
      <c r="R29" s="33"/>
    </row>
    <row r="30" spans="1:18" ht="15.75">
      <c r="A30" s="55" t="s">
        <v>51</v>
      </c>
      <c r="B30" s="55"/>
      <c r="C30" s="55"/>
      <c r="D30" s="55"/>
      <c r="E30" s="55"/>
      <c r="F30" s="55"/>
      <c r="G30" s="55"/>
      <c r="H30" s="55"/>
      <c r="I30" s="55"/>
      <c r="J30" s="6"/>
      <c r="K30" s="53" t="s">
        <v>52</v>
      </c>
      <c r="L30" s="53"/>
      <c r="M30" s="53"/>
      <c r="N30" s="56">
        <f>SUM(N26:O29)</f>
        <v>0</v>
      </c>
      <c r="O30" s="56"/>
      <c r="P30" s="9"/>
      <c r="Q30" s="47">
        <f>ROUND(N30,0)</f>
        <v>0</v>
      </c>
      <c r="R30" s="47"/>
    </row>
    <row r="31" spans="1:18" ht="15.75">
      <c r="A31" s="21" t="s">
        <v>53</v>
      </c>
      <c r="B31" s="21"/>
      <c r="C31" s="21"/>
      <c r="D31" s="21"/>
      <c r="E31" s="21"/>
      <c r="F31" s="21"/>
      <c r="G31" s="21"/>
      <c r="H31" s="21"/>
      <c r="I31" s="21"/>
      <c r="J31" s="6"/>
      <c r="K31" s="14"/>
      <c r="L31" s="14"/>
      <c r="M31" s="14"/>
      <c r="N31" s="14"/>
      <c r="O31" s="14"/>
      <c r="P31" s="14"/>
      <c r="Q31" s="59"/>
      <c r="R31" s="59"/>
    </row>
    <row r="32" spans="1:18" ht="15.75">
      <c r="A32" s="2"/>
      <c r="B32" s="2"/>
      <c r="C32" s="2"/>
      <c r="D32" s="2"/>
      <c r="E32" s="2"/>
      <c r="F32" s="2"/>
      <c r="G32" s="2"/>
      <c r="H32" s="2"/>
      <c r="I32" s="2"/>
      <c r="J32" s="6" t="s">
        <v>33</v>
      </c>
      <c r="K32" s="29" t="s">
        <v>54</v>
      </c>
      <c r="L32" s="30"/>
      <c r="M32" s="30"/>
      <c r="N32" s="30"/>
      <c r="O32" s="30"/>
      <c r="P32" s="31"/>
      <c r="Q32" s="44">
        <f>MIN(IF(Q22&lt;=500000,N27,0),2000)</f>
        <v>0</v>
      </c>
      <c r="R32" s="44"/>
    </row>
    <row r="33" spans="1:18" ht="15.75">
      <c r="A33" s="2"/>
      <c r="B33" s="51" t="s">
        <v>55</v>
      </c>
      <c r="C33" s="52"/>
      <c r="D33" s="39"/>
      <c r="E33" s="40"/>
      <c r="F33" s="51" t="s">
        <v>56</v>
      </c>
      <c r="G33" s="52"/>
      <c r="H33" s="39"/>
      <c r="I33" s="40"/>
      <c r="J33" s="6"/>
      <c r="K33" s="29" t="s">
        <v>57</v>
      </c>
      <c r="L33" s="30"/>
      <c r="M33" s="30"/>
      <c r="N33" s="30"/>
      <c r="O33" s="30"/>
      <c r="P33" s="31"/>
      <c r="Q33" s="44">
        <f>Q30-Q32</f>
        <v>0</v>
      </c>
      <c r="R33" s="44"/>
    </row>
    <row r="34" spans="1:18" ht="15.75">
      <c r="A34" s="2"/>
      <c r="B34" s="51" t="s">
        <v>58</v>
      </c>
      <c r="C34" s="52"/>
      <c r="D34" s="39"/>
      <c r="E34" s="40"/>
      <c r="F34" s="51" t="s">
        <v>59</v>
      </c>
      <c r="G34" s="52"/>
      <c r="H34" s="39"/>
      <c r="I34" s="40"/>
      <c r="J34" s="6" t="s">
        <v>60</v>
      </c>
      <c r="K34" s="29" t="s">
        <v>61</v>
      </c>
      <c r="L34" s="30"/>
      <c r="M34" s="30"/>
      <c r="N34" s="30"/>
      <c r="O34" s="30"/>
      <c r="P34" s="31"/>
      <c r="Q34" s="60">
        <f>ROUND(Q33*3%,0)</f>
        <v>0</v>
      </c>
      <c r="R34" s="60"/>
    </row>
    <row r="35" spans="1:18" ht="15.75">
      <c r="A35" s="2"/>
      <c r="B35" s="51" t="s">
        <v>62</v>
      </c>
      <c r="C35" s="52"/>
      <c r="D35" s="39"/>
      <c r="E35" s="40"/>
      <c r="F35" s="51" t="s">
        <v>63</v>
      </c>
      <c r="G35" s="52"/>
      <c r="H35" s="39"/>
      <c r="I35" s="40"/>
      <c r="J35" s="6"/>
      <c r="K35" s="29" t="s">
        <v>64</v>
      </c>
      <c r="L35" s="30"/>
      <c r="M35" s="30"/>
      <c r="N35" s="30"/>
      <c r="O35" s="30"/>
      <c r="P35" s="31"/>
      <c r="Q35" s="47">
        <f>Q33+Q34</f>
        <v>0</v>
      </c>
      <c r="R35" s="47"/>
    </row>
    <row r="36" spans="1:18" ht="15.75">
      <c r="A36" s="2"/>
      <c r="B36" s="51" t="s">
        <v>65</v>
      </c>
      <c r="C36" s="52"/>
      <c r="D36" s="39"/>
      <c r="E36" s="40"/>
      <c r="F36" s="51" t="s">
        <v>66</v>
      </c>
      <c r="G36" s="52"/>
      <c r="H36" s="39"/>
      <c r="I36" s="40"/>
      <c r="J36" s="6" t="s">
        <v>33</v>
      </c>
      <c r="K36" s="29" t="s">
        <v>67</v>
      </c>
      <c r="L36" s="30"/>
      <c r="M36" s="30"/>
      <c r="N36" s="30"/>
      <c r="O36" s="30"/>
      <c r="P36" s="31"/>
      <c r="Q36" s="63">
        <v>0</v>
      </c>
      <c r="R36" s="63"/>
    </row>
    <row r="37" spans="1:18" ht="15.75">
      <c r="A37" s="2"/>
      <c r="B37" s="51" t="s">
        <v>68</v>
      </c>
      <c r="C37" s="52"/>
      <c r="D37" s="39"/>
      <c r="E37" s="40"/>
      <c r="F37" s="61" t="s">
        <v>69</v>
      </c>
      <c r="G37" s="62"/>
      <c r="H37" s="39"/>
      <c r="I37" s="40"/>
      <c r="J37" s="6"/>
      <c r="K37" s="29" t="s">
        <v>70</v>
      </c>
      <c r="L37" s="30"/>
      <c r="M37" s="30"/>
      <c r="N37" s="30"/>
      <c r="O37" s="30"/>
      <c r="P37" s="31"/>
      <c r="Q37" s="47">
        <f>Q35-R36</f>
        <v>0</v>
      </c>
      <c r="R37" s="47"/>
    </row>
    <row r="38" spans="1:18" ht="15.75">
      <c r="A38" s="2"/>
      <c r="B38" s="51" t="s">
        <v>49</v>
      </c>
      <c r="C38" s="52"/>
      <c r="D38" s="72">
        <f>SUM(D33:E37)</f>
        <v>0</v>
      </c>
      <c r="E38" s="73"/>
      <c r="F38" s="51" t="s">
        <v>49</v>
      </c>
      <c r="G38" s="52"/>
      <c r="H38" s="72">
        <f>SUM(H33:I37)</f>
        <v>0</v>
      </c>
      <c r="I38" s="73"/>
      <c r="J38" s="6" t="s">
        <v>33</v>
      </c>
      <c r="K38" s="29" t="s">
        <v>71</v>
      </c>
      <c r="L38" s="30"/>
      <c r="M38" s="30"/>
      <c r="N38" s="30"/>
      <c r="O38" s="30"/>
      <c r="P38" s="31"/>
      <c r="Q38" s="44">
        <f>MAX(F28,F13)</f>
        <v>0</v>
      </c>
      <c r="R38" s="44"/>
    </row>
    <row r="39" spans="1:18" ht="15.75">
      <c r="A39" s="2"/>
      <c r="B39" s="2"/>
      <c r="C39" s="2"/>
      <c r="D39" s="2"/>
      <c r="E39" s="2"/>
      <c r="F39" s="6"/>
      <c r="G39" s="6"/>
      <c r="H39" s="6"/>
      <c r="I39" s="6"/>
      <c r="J39" s="6"/>
      <c r="K39" s="48" t="s">
        <v>72</v>
      </c>
      <c r="L39" s="49"/>
      <c r="M39" s="49"/>
      <c r="N39" s="49"/>
      <c r="O39" s="49"/>
      <c r="P39" s="50"/>
      <c r="Q39" s="47">
        <f>IF(Q37-Q38&lt;=0,0,Q37-Q38)</f>
        <v>0</v>
      </c>
      <c r="R39" s="47"/>
    </row>
    <row r="40" spans="1:18" ht="15.75">
      <c r="A40" s="2"/>
      <c r="B40" s="71" t="s">
        <v>73</v>
      </c>
      <c r="C40" s="71"/>
      <c r="D40" s="47">
        <f>D38+H38</f>
        <v>0</v>
      </c>
      <c r="E40" s="47"/>
      <c r="F40" s="2"/>
      <c r="G40" s="2"/>
      <c r="H40" s="2"/>
      <c r="I40" s="2"/>
      <c r="J40" s="6"/>
      <c r="K40" s="29" t="s">
        <v>74</v>
      </c>
      <c r="L40" s="30"/>
      <c r="M40" s="30"/>
      <c r="N40" s="30"/>
      <c r="O40" s="30"/>
      <c r="P40" s="31"/>
      <c r="Q40" s="44">
        <f>IF((Q38-Q37)&lt;=0,0,Q38-Q37)</f>
        <v>0</v>
      </c>
      <c r="R40" s="44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64" t="str">
        <f>C6</f>
        <v>Mr. ABC</v>
      </c>
      <c r="H42" s="64"/>
      <c r="I42" s="64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A43" s="2"/>
      <c r="B43" s="2"/>
      <c r="C43" s="2"/>
      <c r="D43" s="2"/>
      <c r="E43" s="2"/>
      <c r="F43" s="2"/>
      <c r="G43" s="64" t="str">
        <f>C7</f>
        <v>POST</v>
      </c>
      <c r="H43" s="64"/>
      <c r="I43" s="64"/>
      <c r="J43" s="2"/>
      <c r="K43" s="2"/>
      <c r="L43" s="2"/>
      <c r="M43" s="2"/>
      <c r="N43" s="2"/>
      <c r="O43" s="2"/>
      <c r="P43" s="64" t="str">
        <f>G42</f>
        <v>Mr. ABC</v>
      </c>
      <c r="Q43" s="64"/>
      <c r="R43" s="64"/>
    </row>
    <row r="44" spans="1:18">
      <c r="A44" s="2"/>
      <c r="B44" s="2"/>
      <c r="C44" s="2"/>
      <c r="D44" s="2"/>
      <c r="E44" s="2"/>
      <c r="F44" s="2"/>
      <c r="G44" s="68" t="s">
        <v>80</v>
      </c>
      <c r="H44" s="68"/>
      <c r="I44" s="68"/>
      <c r="J44" s="2"/>
      <c r="K44" s="2"/>
      <c r="L44" s="2"/>
      <c r="M44" s="2"/>
      <c r="N44" s="2"/>
      <c r="O44" s="2"/>
      <c r="P44" s="64" t="str">
        <f>G43</f>
        <v>POST</v>
      </c>
      <c r="Q44" s="64"/>
      <c r="R44" s="64"/>
    </row>
    <row r="45" spans="1:18">
      <c r="A45" s="2"/>
      <c r="B45" s="2"/>
      <c r="C45" s="2"/>
      <c r="D45" s="2"/>
      <c r="E45" s="2"/>
      <c r="F45" s="2"/>
      <c r="G45" s="69" t="s">
        <v>80</v>
      </c>
      <c r="H45" s="69"/>
      <c r="I45" s="69"/>
      <c r="J45" s="2"/>
      <c r="K45" s="2"/>
      <c r="L45" s="2"/>
      <c r="M45" s="2"/>
      <c r="N45" s="2"/>
      <c r="O45" s="2"/>
      <c r="P45" s="70" t="str">
        <f>G44</f>
        <v>WRITE HERE</v>
      </c>
      <c r="Q45" s="70"/>
      <c r="R45" s="70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64" t="str">
        <f>G45</f>
        <v>WRITE HERE</v>
      </c>
      <c r="Q46" s="64"/>
      <c r="R46" s="64"/>
    </row>
    <row r="47" spans="1:18">
      <c r="A47" s="65" t="s">
        <v>77</v>
      </c>
      <c r="B47" s="65"/>
      <c r="C47" s="65"/>
      <c r="D47" s="65"/>
      <c r="E47" s="65"/>
      <c r="F47" s="65"/>
      <c r="G47" s="65"/>
      <c r="H47" s="65"/>
      <c r="I47" s="65"/>
      <c r="J47" s="65" t="s">
        <v>77</v>
      </c>
      <c r="K47" s="65"/>
      <c r="L47" s="65"/>
      <c r="M47" s="65"/>
      <c r="N47" s="65"/>
      <c r="O47" s="65"/>
      <c r="P47" s="65"/>
      <c r="Q47" s="65"/>
      <c r="R47" s="65"/>
    </row>
    <row r="48" spans="1:18">
      <c r="A48" s="65" t="s">
        <v>75</v>
      </c>
      <c r="B48" s="65"/>
      <c r="C48" s="65"/>
      <c r="D48" s="65"/>
      <c r="E48" s="65"/>
      <c r="F48" s="65"/>
      <c r="G48" s="65"/>
      <c r="H48" s="65"/>
      <c r="I48" s="65"/>
      <c r="J48" s="65" t="s">
        <v>75</v>
      </c>
      <c r="K48" s="65"/>
      <c r="L48" s="65"/>
      <c r="M48" s="65"/>
      <c r="N48" s="65"/>
      <c r="O48" s="65"/>
      <c r="P48" s="65"/>
      <c r="Q48" s="65"/>
      <c r="R48" s="65"/>
    </row>
  </sheetData>
  <sheetProtection password="E189" sheet="1" objects="1" scenarios="1" selectLockedCells="1"/>
  <mergeCells count="178">
    <mergeCell ref="P46:R46"/>
    <mergeCell ref="A47:I47"/>
    <mergeCell ref="J47:R47"/>
    <mergeCell ref="A48:I48"/>
    <mergeCell ref="J48:R48"/>
    <mergeCell ref="A4:I4"/>
    <mergeCell ref="J4:R4"/>
    <mergeCell ref="G42:I42"/>
    <mergeCell ref="G43:I43"/>
    <mergeCell ref="P43:R43"/>
    <mergeCell ref="G44:I44"/>
    <mergeCell ref="P44:R44"/>
    <mergeCell ref="G45:I45"/>
    <mergeCell ref="P45:R45"/>
    <mergeCell ref="K39:P39"/>
    <mergeCell ref="Q39:R39"/>
    <mergeCell ref="B40:C40"/>
    <mergeCell ref="D40:E40"/>
    <mergeCell ref="K40:P40"/>
    <mergeCell ref="Q40:R40"/>
    <mergeCell ref="B38:C38"/>
    <mergeCell ref="D38:E38"/>
    <mergeCell ref="F38:G38"/>
    <mergeCell ref="H38:I38"/>
    <mergeCell ref="K38:P38"/>
    <mergeCell ref="Q38:R38"/>
    <mergeCell ref="B37:C37"/>
    <mergeCell ref="D37:E37"/>
    <mergeCell ref="F37:G37"/>
    <mergeCell ref="H37:I37"/>
    <mergeCell ref="K37:P37"/>
    <mergeCell ref="Q37:R37"/>
    <mergeCell ref="B36:C36"/>
    <mergeCell ref="D36:E36"/>
    <mergeCell ref="F36:G36"/>
    <mergeCell ref="H36:I36"/>
    <mergeCell ref="K36:P36"/>
    <mergeCell ref="Q36:R36"/>
    <mergeCell ref="B35:C35"/>
    <mergeCell ref="D35:E35"/>
    <mergeCell ref="F35:G35"/>
    <mergeCell ref="H35:I35"/>
    <mergeCell ref="K35:P35"/>
    <mergeCell ref="Q35:R35"/>
    <mergeCell ref="B34:C34"/>
    <mergeCell ref="D34:E34"/>
    <mergeCell ref="F34:G34"/>
    <mergeCell ref="H34:I34"/>
    <mergeCell ref="K34:P34"/>
    <mergeCell ref="Q34:R34"/>
    <mergeCell ref="A31:I31"/>
    <mergeCell ref="Q31:R31"/>
    <mergeCell ref="K32:P32"/>
    <mergeCell ref="Q32:R32"/>
    <mergeCell ref="B33:C33"/>
    <mergeCell ref="D33:E33"/>
    <mergeCell ref="F33:G33"/>
    <mergeCell ref="H33:I33"/>
    <mergeCell ref="K33:P33"/>
    <mergeCell ref="Q33:R33"/>
    <mergeCell ref="N29:O29"/>
    <mergeCell ref="Q29:R29"/>
    <mergeCell ref="A30:I30"/>
    <mergeCell ref="K30:M30"/>
    <mergeCell ref="N30:O30"/>
    <mergeCell ref="Q30:R30"/>
    <mergeCell ref="B27:C27"/>
    <mergeCell ref="D27:E27"/>
    <mergeCell ref="F27:G27"/>
    <mergeCell ref="N27:O27"/>
    <mergeCell ref="Q27:R27"/>
    <mergeCell ref="B28:C28"/>
    <mergeCell ref="D28:E28"/>
    <mergeCell ref="F28:G28"/>
    <mergeCell ref="N28:O28"/>
    <mergeCell ref="Q28:R28"/>
    <mergeCell ref="B25:C25"/>
    <mergeCell ref="D25:E25"/>
    <mergeCell ref="F25:G25"/>
    <mergeCell ref="N25:O25"/>
    <mergeCell ref="Q25:R25"/>
    <mergeCell ref="B26:C26"/>
    <mergeCell ref="D26:E26"/>
    <mergeCell ref="F26:G26"/>
    <mergeCell ref="N26:O26"/>
    <mergeCell ref="Q26:R26"/>
    <mergeCell ref="B24:C24"/>
    <mergeCell ref="D24:E24"/>
    <mergeCell ref="F24:G24"/>
    <mergeCell ref="K24:L24"/>
    <mergeCell ref="N24:O24"/>
    <mergeCell ref="Q24:R24"/>
    <mergeCell ref="B22:C22"/>
    <mergeCell ref="D22:E22"/>
    <mergeCell ref="F22:G22"/>
    <mergeCell ref="K22:P22"/>
    <mergeCell ref="Q22:R22"/>
    <mergeCell ref="B23:C23"/>
    <mergeCell ref="D23:E23"/>
    <mergeCell ref="F23:G23"/>
    <mergeCell ref="Q23:R23"/>
    <mergeCell ref="Q20:R20"/>
    <mergeCell ref="B21:C21"/>
    <mergeCell ref="D21:E21"/>
    <mergeCell ref="F21:G21"/>
    <mergeCell ref="K21:P21"/>
    <mergeCell ref="Q21:R21"/>
    <mergeCell ref="B20:C20"/>
    <mergeCell ref="D20:E20"/>
    <mergeCell ref="F20:G20"/>
    <mergeCell ref="K20:L20"/>
    <mergeCell ref="M20:N20"/>
    <mergeCell ref="O20:P20"/>
    <mergeCell ref="B19:C19"/>
    <mergeCell ref="D19:E19"/>
    <mergeCell ref="F19:G19"/>
    <mergeCell ref="K19:N19"/>
    <mergeCell ref="O19:P19"/>
    <mergeCell ref="Q19:R19"/>
    <mergeCell ref="B18:C18"/>
    <mergeCell ref="D18:E18"/>
    <mergeCell ref="F18:G18"/>
    <mergeCell ref="K18:N18"/>
    <mergeCell ref="O18:P18"/>
    <mergeCell ref="Q18:R18"/>
    <mergeCell ref="B17:C17"/>
    <mergeCell ref="D17:E17"/>
    <mergeCell ref="F17:G17"/>
    <mergeCell ref="K17:N17"/>
    <mergeCell ref="O17:P17"/>
    <mergeCell ref="Q17:R17"/>
    <mergeCell ref="B16:C16"/>
    <mergeCell ref="D16:E16"/>
    <mergeCell ref="F16:G16"/>
    <mergeCell ref="K16:N16"/>
    <mergeCell ref="O16:P16"/>
    <mergeCell ref="Q16:R16"/>
    <mergeCell ref="K14:N14"/>
    <mergeCell ref="O14:P14"/>
    <mergeCell ref="Q14:R14"/>
    <mergeCell ref="B15:C15"/>
    <mergeCell ref="D15:E15"/>
    <mergeCell ref="F15:G15"/>
    <mergeCell ref="K15:N15"/>
    <mergeCell ref="O15:P15"/>
    <mergeCell ref="Q15:R15"/>
    <mergeCell ref="B12:E12"/>
    <mergeCell ref="F12:G12"/>
    <mergeCell ref="K12:N12"/>
    <mergeCell ref="O12:P12"/>
    <mergeCell ref="Q12:R12"/>
    <mergeCell ref="B13:E13"/>
    <mergeCell ref="F13:G13"/>
    <mergeCell ref="K13:N13"/>
    <mergeCell ref="O13:P13"/>
    <mergeCell ref="Q13:R13"/>
    <mergeCell ref="A9:I9"/>
    <mergeCell ref="J9:R9"/>
    <mergeCell ref="A10:I10"/>
    <mergeCell ref="J10:R10"/>
    <mergeCell ref="K11:P11"/>
    <mergeCell ref="Q11:R11"/>
    <mergeCell ref="A7:B7"/>
    <mergeCell ref="C7:E7"/>
    <mergeCell ref="G7:H7"/>
    <mergeCell ref="J7:K7"/>
    <mergeCell ref="L7:N7"/>
    <mergeCell ref="P7:Q7"/>
    <mergeCell ref="A6:B6"/>
    <mergeCell ref="C6:E6"/>
    <mergeCell ref="G6:H6"/>
    <mergeCell ref="J6:K6"/>
    <mergeCell ref="L6:N6"/>
    <mergeCell ref="P6:Q6"/>
    <mergeCell ref="A1:I1"/>
    <mergeCell ref="J1:R1"/>
    <mergeCell ref="A2:I2"/>
    <mergeCell ref="J2:R2"/>
  </mergeCells>
  <dataValidations count="11">
    <dataValidation type="decimal" operator="lessThanOrEqual" allowBlank="1" showErrorMessage="1" errorTitle="G.S.BHATTI Says:" error="Kindly enter value (Max.10000) in Decimal Number format only." sqref="O19:P19">
      <formula1>10000</formula1>
    </dataValidation>
    <dataValidation type="decimal" operator="greaterThanOrEqual" allowBlank="1" showErrorMessage="1" errorTitle="G.S.BHATTI Says:" error="Kindly enter value in Decimal Number Format only." sqref="Q36:R36 O20:P20 O18:P18 F13:G13">
      <formula1>0</formula1>
    </dataValidation>
    <dataValidation type="decimal" operator="lessThanOrEqual" allowBlank="1" showErrorMessage="1" errorTitle="G.S.BHATTI Says :" error="Enter value Less than or equal to 150000.&#10;( In Decimal Number Format Only)" sqref="O14:P14">
      <formula1>150000</formula1>
    </dataValidation>
    <dataValidation type="decimal" operator="greaterThanOrEqual" allowBlank="1" showErrorMessage="1" errorTitle="G.S.BHATTI Says :" error="Kindly enter Value in Decimal Number Format only." sqref="O13:P13">
      <formula1>0</formula1>
    </dataValidation>
    <dataValidation type="decimal" operator="lessThanOrEqual" allowBlank="1" showErrorMessage="1" errorTitle="G.S.BHATTI Says :" error="Conveyance Allowance is Exempted upto 9600 (19200 for Handicapped) per annum.&#10;Enter value in Decimal Number Format Only." sqref="O12:P12">
      <formula1>19200</formula1>
    </dataValidation>
    <dataValidation type="decimal" operator="greaterThanOrEqual" allowBlank="1" showErrorMessage="1" errorTitle="G.S.BHATTI Says :" error="Minimum 0. &#10;Enter Value in Decimal Number Format Only." sqref="D33:E37 H33:I37">
      <formula1>0</formula1>
    </dataValidation>
    <dataValidation type="decimal" operator="greaterThanOrEqual" showErrorMessage="1" errorTitle="G.S.BHATTI Says :" error="Kindly Enter Monthly Income (Decimal Number Format Only.) Minimum 0." sqref="D16:E27">
      <formula1>0</formula1>
    </dataValidation>
    <dataValidation type="decimal" operator="greaterThanOrEqual" showErrorMessage="1" errorTitle="G.S.BHATTI Says :" error="Kindly Enter Monthly TDS (Decimal Number Format Only.) Minimum 0." sqref="F16:G27">
      <formula1>0</formula1>
    </dataValidation>
    <dataValidation type="decimal" operator="greaterThanOrEqual" allowBlank="1" showErrorMessage="1" errorTitle="G.S.BHATTI Says :" error="Kindly Enter Gross Annual Income in Decimal Number Format only." sqref="F12:G12">
      <formula1>0</formula1>
    </dataValidation>
    <dataValidation type="decimal" operator="lessThanOrEqual" allowBlank="1" showErrorMessage="1" errorTitle="G.S.BHATTI Says :" error="MAXIMUM Rs.100000 only In case of Severe Disability.&#10;(Decimal Number Format Only)" sqref="O16:P16">
      <formula1>100000</formula1>
    </dataValidation>
    <dataValidation type="decimal" operator="lessThanOrEqual" allowBlank="1" showErrorMessage="1" errorTitle="G.S.BHATTI Says :" error="MAXIMUM Rs.40000 Only.&#10;( In Decimal Number Format Only)" sqref="O15:P15">
      <formula1>40000</formula1>
    </dataValidation>
  </dataValidations>
  <pageMargins left="0.7" right="0.7" top="0.75" bottom="0.75" header="0.3" footer="0.3"/>
  <pageSetup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48"/>
  <sheetViews>
    <sheetView workbookViewId="0">
      <selection activeCell="C6" sqref="C6:E6"/>
    </sheetView>
  </sheetViews>
  <sheetFormatPr defaultRowHeight="15"/>
  <cols>
    <col min="1" max="9" width="9.140625" style="1"/>
    <col min="10" max="10" width="9" style="1" customWidth="1"/>
    <col min="11" max="12" width="10.28515625" style="1" bestFit="1" customWidth="1"/>
    <col min="13" max="13" width="10.42578125" style="1" bestFit="1" customWidth="1"/>
    <col min="14" max="16" width="9.140625" style="1"/>
    <col min="17" max="17" width="10.28515625" style="1" bestFit="1" customWidth="1"/>
    <col min="18" max="18" width="10.85546875" style="1" bestFit="1" customWidth="1"/>
    <col min="19" max="16384" width="9.140625" style="1"/>
  </cols>
  <sheetData>
    <row r="1" spans="1:18" ht="23.25">
      <c r="A1" s="18" t="s">
        <v>76</v>
      </c>
      <c r="B1" s="18"/>
      <c r="C1" s="18"/>
      <c r="D1" s="18"/>
      <c r="E1" s="18"/>
      <c r="F1" s="18"/>
      <c r="G1" s="18"/>
      <c r="H1" s="18"/>
      <c r="I1" s="18"/>
      <c r="J1" s="18" t="s">
        <v>76</v>
      </c>
      <c r="K1" s="18"/>
      <c r="L1" s="18"/>
      <c r="M1" s="18"/>
      <c r="N1" s="18"/>
      <c r="O1" s="18"/>
      <c r="P1" s="18"/>
      <c r="Q1" s="18"/>
      <c r="R1" s="18"/>
    </row>
    <row r="2" spans="1:18" ht="15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 t="s">
        <v>1</v>
      </c>
      <c r="K2" s="19"/>
      <c r="L2" s="19"/>
      <c r="M2" s="19"/>
      <c r="N2" s="19"/>
      <c r="O2" s="19"/>
      <c r="P2" s="19"/>
      <c r="Q2" s="19"/>
      <c r="R2" s="19"/>
    </row>
    <row r="3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>
      <c r="A4" s="66" t="s">
        <v>78</v>
      </c>
      <c r="B4" s="66"/>
      <c r="C4" s="66"/>
      <c r="D4" s="66"/>
      <c r="E4" s="66"/>
      <c r="F4" s="66"/>
      <c r="G4" s="66"/>
      <c r="H4" s="66"/>
      <c r="I4" s="66"/>
      <c r="J4" s="67" t="str">
        <f>A4</f>
        <v>NAME OF OFFICE /DEPARTMENT</v>
      </c>
      <c r="K4" s="67"/>
      <c r="L4" s="67"/>
      <c r="M4" s="67"/>
      <c r="N4" s="67"/>
      <c r="O4" s="67"/>
      <c r="P4" s="67"/>
      <c r="Q4" s="67"/>
      <c r="R4" s="67"/>
    </row>
    <row r="5" spans="1:1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>
      <c r="A6" s="15" t="s">
        <v>2</v>
      </c>
      <c r="B6" s="15"/>
      <c r="C6" s="16" t="s">
        <v>3</v>
      </c>
      <c r="D6" s="16"/>
      <c r="E6" s="16"/>
      <c r="F6" s="5" t="s">
        <v>4</v>
      </c>
      <c r="G6" s="16">
        <v>12345</v>
      </c>
      <c r="H6" s="16"/>
      <c r="I6" s="5"/>
      <c r="J6" s="15" t="s">
        <v>5</v>
      </c>
      <c r="K6" s="15"/>
      <c r="L6" s="17" t="str">
        <f>C6</f>
        <v>Mr. ABC</v>
      </c>
      <c r="M6" s="17"/>
      <c r="N6" s="17"/>
      <c r="O6" s="5" t="s">
        <v>4</v>
      </c>
      <c r="P6" s="17">
        <f>G6</f>
        <v>12345</v>
      </c>
      <c r="Q6" s="17"/>
      <c r="R6" s="5"/>
    </row>
    <row r="7" spans="1:18">
      <c r="A7" s="24" t="s">
        <v>6</v>
      </c>
      <c r="B7" s="24"/>
      <c r="C7" s="16" t="s">
        <v>79</v>
      </c>
      <c r="D7" s="16"/>
      <c r="E7" s="16"/>
      <c r="F7" s="5" t="s">
        <v>7</v>
      </c>
      <c r="G7" s="16">
        <v>12456</v>
      </c>
      <c r="H7" s="16"/>
      <c r="I7" s="5"/>
      <c r="J7" s="24" t="s">
        <v>6</v>
      </c>
      <c r="K7" s="24"/>
      <c r="L7" s="17" t="str">
        <f>C7</f>
        <v>POST</v>
      </c>
      <c r="M7" s="17"/>
      <c r="N7" s="17"/>
      <c r="O7" s="5" t="s">
        <v>7</v>
      </c>
      <c r="P7" s="17">
        <f>G7</f>
        <v>12456</v>
      </c>
      <c r="Q7" s="17"/>
      <c r="R7" s="5"/>
    </row>
    <row r="8" spans="1: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20" t="s">
        <v>8</v>
      </c>
      <c r="B9" s="20"/>
      <c r="C9" s="20"/>
      <c r="D9" s="20"/>
      <c r="E9" s="20"/>
      <c r="F9" s="20"/>
      <c r="G9" s="20"/>
      <c r="H9" s="20"/>
      <c r="I9" s="20"/>
      <c r="J9" s="20" t="s">
        <v>9</v>
      </c>
      <c r="K9" s="20"/>
      <c r="L9" s="20"/>
      <c r="M9" s="20"/>
      <c r="N9" s="20"/>
      <c r="O9" s="20"/>
      <c r="P9" s="20"/>
      <c r="Q9" s="20"/>
      <c r="R9" s="20"/>
    </row>
    <row r="10" spans="1:18" ht="15.75">
      <c r="A10" s="21" t="s">
        <v>10</v>
      </c>
      <c r="B10" s="21"/>
      <c r="C10" s="21"/>
      <c r="D10" s="21"/>
      <c r="E10" s="21"/>
      <c r="F10" s="21"/>
      <c r="G10" s="21"/>
      <c r="H10" s="21"/>
      <c r="I10" s="21"/>
      <c r="J10" s="21" t="s">
        <v>11</v>
      </c>
      <c r="K10" s="21"/>
      <c r="L10" s="21"/>
      <c r="M10" s="21"/>
      <c r="N10" s="21"/>
      <c r="O10" s="21"/>
      <c r="P10" s="21"/>
      <c r="Q10" s="21"/>
      <c r="R10" s="21"/>
    </row>
    <row r="11" spans="1:18" ht="15.75">
      <c r="A11" s="2"/>
      <c r="B11" s="2"/>
      <c r="C11" s="2"/>
      <c r="D11" s="2"/>
      <c r="E11" s="2"/>
      <c r="F11" s="2"/>
      <c r="G11" s="2"/>
      <c r="H11" s="2"/>
      <c r="I11" s="2"/>
      <c r="J11" s="6"/>
      <c r="K11" s="22" t="s">
        <v>12</v>
      </c>
      <c r="L11" s="22"/>
      <c r="M11" s="22"/>
      <c r="N11" s="22"/>
      <c r="O11" s="22"/>
      <c r="P11" s="22"/>
      <c r="Q11" s="23">
        <f>MAX(F12,D28)</f>
        <v>0</v>
      </c>
      <c r="R11" s="23"/>
    </row>
    <row r="12" spans="1:18" ht="15.75">
      <c r="A12" s="2"/>
      <c r="B12" s="25" t="s">
        <v>13</v>
      </c>
      <c r="C12" s="26"/>
      <c r="D12" s="26"/>
      <c r="E12" s="27"/>
      <c r="F12" s="28"/>
      <c r="G12" s="28"/>
      <c r="H12" s="2"/>
      <c r="I12" s="2"/>
      <c r="J12" s="6"/>
      <c r="K12" s="29" t="s">
        <v>14</v>
      </c>
      <c r="L12" s="30"/>
      <c r="M12" s="30"/>
      <c r="N12" s="31"/>
      <c r="O12" s="32"/>
      <c r="P12" s="32"/>
      <c r="Q12" s="33"/>
      <c r="R12" s="33"/>
    </row>
    <row r="13" spans="1:18" ht="15.75">
      <c r="A13" s="2"/>
      <c r="B13" s="34" t="s">
        <v>15</v>
      </c>
      <c r="C13" s="34"/>
      <c r="D13" s="34"/>
      <c r="E13" s="34"/>
      <c r="F13" s="35"/>
      <c r="G13" s="36"/>
      <c r="H13" s="2"/>
      <c r="I13" s="2"/>
      <c r="J13" s="2"/>
      <c r="K13" s="29" t="s">
        <v>16</v>
      </c>
      <c r="L13" s="30"/>
      <c r="M13" s="30"/>
      <c r="N13" s="31"/>
      <c r="O13" s="32"/>
      <c r="P13" s="32"/>
      <c r="Q13" s="33"/>
      <c r="R13" s="33"/>
    </row>
    <row r="14" spans="1:18" ht="15.75">
      <c r="A14" s="2"/>
      <c r="B14" s="2"/>
      <c r="C14" s="2"/>
      <c r="D14" s="2"/>
      <c r="E14" s="2"/>
      <c r="F14" s="2"/>
      <c r="G14" s="2"/>
      <c r="H14" s="2"/>
      <c r="I14" s="2"/>
      <c r="J14" s="2"/>
      <c r="K14" s="29" t="s">
        <v>17</v>
      </c>
      <c r="L14" s="30"/>
      <c r="M14" s="30"/>
      <c r="N14" s="31"/>
      <c r="O14" s="32"/>
      <c r="P14" s="32"/>
      <c r="Q14" s="33"/>
      <c r="R14" s="33"/>
    </row>
    <row r="15" spans="1:18" ht="15.75">
      <c r="A15" s="2"/>
      <c r="B15" s="25" t="s">
        <v>18</v>
      </c>
      <c r="C15" s="27"/>
      <c r="D15" s="25" t="s">
        <v>19</v>
      </c>
      <c r="E15" s="27"/>
      <c r="F15" s="25" t="s">
        <v>20</v>
      </c>
      <c r="G15" s="27"/>
      <c r="H15" s="2"/>
      <c r="I15" s="2"/>
      <c r="J15" s="2"/>
      <c r="K15" s="29" t="s">
        <v>21</v>
      </c>
      <c r="L15" s="30"/>
      <c r="M15" s="30"/>
      <c r="N15" s="31"/>
      <c r="O15" s="32"/>
      <c r="P15" s="32"/>
      <c r="Q15" s="33"/>
      <c r="R15" s="33"/>
    </row>
    <row r="16" spans="1:18" ht="15.75">
      <c r="A16" s="2"/>
      <c r="B16" s="37" t="s">
        <v>22</v>
      </c>
      <c r="C16" s="38"/>
      <c r="D16" s="39"/>
      <c r="E16" s="40"/>
      <c r="F16" s="39">
        <v>0</v>
      </c>
      <c r="G16" s="40"/>
      <c r="H16" s="2"/>
      <c r="I16" s="2"/>
      <c r="J16" s="2"/>
      <c r="K16" s="29" t="s">
        <v>23</v>
      </c>
      <c r="L16" s="30"/>
      <c r="M16" s="30"/>
      <c r="N16" s="31"/>
      <c r="O16" s="32"/>
      <c r="P16" s="32"/>
      <c r="Q16" s="33"/>
      <c r="R16" s="33"/>
    </row>
    <row r="17" spans="1:18" ht="15.75">
      <c r="A17" s="2"/>
      <c r="B17" s="37" t="s">
        <v>24</v>
      </c>
      <c r="C17" s="38"/>
      <c r="D17" s="39"/>
      <c r="E17" s="40"/>
      <c r="F17" s="39"/>
      <c r="G17" s="40"/>
      <c r="H17" s="2"/>
      <c r="I17" s="2"/>
      <c r="J17" s="2"/>
      <c r="K17" s="29" t="s">
        <v>25</v>
      </c>
      <c r="L17" s="30"/>
      <c r="M17" s="30"/>
      <c r="N17" s="31"/>
      <c r="O17" s="41">
        <f>IF(D40&gt;100000,100000,D40)</f>
        <v>0</v>
      </c>
      <c r="P17" s="41"/>
      <c r="Q17" s="33"/>
      <c r="R17" s="33"/>
    </row>
    <row r="18" spans="1:18" ht="15.75">
      <c r="A18" s="2"/>
      <c r="B18" s="37" t="s">
        <v>26</v>
      </c>
      <c r="C18" s="38"/>
      <c r="D18" s="39"/>
      <c r="E18" s="40"/>
      <c r="F18" s="39"/>
      <c r="G18" s="40"/>
      <c r="H18" s="2"/>
      <c r="I18" s="2"/>
      <c r="J18" s="2"/>
      <c r="K18" s="29" t="s">
        <v>27</v>
      </c>
      <c r="L18" s="30"/>
      <c r="M18" s="30"/>
      <c r="N18" s="31"/>
      <c r="O18" s="32"/>
      <c r="P18" s="32"/>
      <c r="Q18" s="33"/>
      <c r="R18" s="33"/>
    </row>
    <row r="19" spans="1:18" ht="15.75">
      <c r="A19" s="2"/>
      <c r="B19" s="42" t="s">
        <v>28</v>
      </c>
      <c r="C19" s="43"/>
      <c r="D19" s="39"/>
      <c r="E19" s="40"/>
      <c r="F19" s="39"/>
      <c r="G19" s="40"/>
      <c r="H19" s="2"/>
      <c r="I19" s="2"/>
      <c r="J19" s="2"/>
      <c r="K19" s="29" t="s">
        <v>29</v>
      </c>
      <c r="L19" s="30"/>
      <c r="M19" s="30"/>
      <c r="N19" s="31"/>
      <c r="O19" s="32">
        <v>0</v>
      </c>
      <c r="P19" s="32"/>
      <c r="Q19" s="33"/>
      <c r="R19" s="33"/>
    </row>
    <row r="20" spans="1:18" ht="15.75">
      <c r="A20" s="2"/>
      <c r="B20" s="42" t="s">
        <v>30</v>
      </c>
      <c r="C20" s="43"/>
      <c r="D20" s="39"/>
      <c r="E20" s="40"/>
      <c r="F20" s="39"/>
      <c r="G20" s="40"/>
      <c r="H20" s="2"/>
      <c r="I20" s="2"/>
      <c r="J20" s="2"/>
      <c r="K20" s="25" t="s">
        <v>31</v>
      </c>
      <c r="L20" s="26"/>
      <c r="M20" s="45"/>
      <c r="N20" s="46"/>
      <c r="O20" s="32">
        <v>0</v>
      </c>
      <c r="P20" s="32"/>
      <c r="Q20" s="33"/>
      <c r="R20" s="33"/>
    </row>
    <row r="21" spans="1:18" ht="15.75">
      <c r="A21" s="2"/>
      <c r="B21" s="42" t="s">
        <v>32</v>
      </c>
      <c r="C21" s="43"/>
      <c r="D21" s="39"/>
      <c r="E21" s="40"/>
      <c r="F21" s="39"/>
      <c r="G21" s="40"/>
      <c r="H21" s="2"/>
      <c r="I21" s="2"/>
      <c r="J21" s="6" t="s">
        <v>33</v>
      </c>
      <c r="K21" s="29" t="s">
        <v>34</v>
      </c>
      <c r="L21" s="30"/>
      <c r="M21" s="30"/>
      <c r="N21" s="30"/>
      <c r="O21" s="30"/>
      <c r="P21" s="31"/>
      <c r="Q21" s="44">
        <f>SUM(O12:P20)</f>
        <v>0</v>
      </c>
      <c r="R21" s="44"/>
    </row>
    <row r="22" spans="1:18" ht="15.75">
      <c r="A22" s="2"/>
      <c r="B22" s="42" t="s">
        <v>35</v>
      </c>
      <c r="C22" s="43"/>
      <c r="D22" s="39"/>
      <c r="E22" s="40"/>
      <c r="F22" s="39"/>
      <c r="G22" s="40"/>
      <c r="H22" s="2"/>
      <c r="I22" s="2"/>
      <c r="J22" s="6"/>
      <c r="K22" s="48" t="s">
        <v>36</v>
      </c>
      <c r="L22" s="49"/>
      <c r="M22" s="49"/>
      <c r="N22" s="49"/>
      <c r="O22" s="49"/>
      <c r="P22" s="50"/>
      <c r="Q22" s="47">
        <f>Q11-Q21</f>
        <v>0</v>
      </c>
      <c r="R22" s="47"/>
    </row>
    <row r="23" spans="1:18" ht="15.75">
      <c r="A23" s="2"/>
      <c r="B23" s="42" t="s">
        <v>37</v>
      </c>
      <c r="C23" s="43"/>
      <c r="D23" s="39"/>
      <c r="E23" s="40"/>
      <c r="F23" s="39"/>
      <c r="G23" s="40"/>
      <c r="H23" s="2"/>
      <c r="I23" s="2"/>
      <c r="J23" s="6"/>
      <c r="K23" s="6"/>
      <c r="L23" s="6"/>
      <c r="M23" s="6"/>
      <c r="N23" s="6"/>
      <c r="O23" s="6"/>
      <c r="P23" s="6"/>
      <c r="Q23" s="33"/>
      <c r="R23" s="33"/>
    </row>
    <row r="24" spans="1:18" ht="15.75">
      <c r="A24" s="2"/>
      <c r="B24" s="42" t="s">
        <v>38</v>
      </c>
      <c r="C24" s="43"/>
      <c r="D24" s="39"/>
      <c r="E24" s="40"/>
      <c r="F24" s="39"/>
      <c r="G24" s="40"/>
      <c r="H24" s="2"/>
      <c r="I24" s="2"/>
      <c r="J24" s="6"/>
      <c r="K24" s="47" t="s">
        <v>39</v>
      </c>
      <c r="L24" s="47"/>
      <c r="M24" s="7" t="s">
        <v>40</v>
      </c>
      <c r="N24" s="47" t="s">
        <v>41</v>
      </c>
      <c r="O24" s="47"/>
      <c r="P24" s="6"/>
      <c r="Q24" s="33"/>
      <c r="R24" s="33"/>
    </row>
    <row r="25" spans="1:18" ht="15.75">
      <c r="A25" s="2"/>
      <c r="B25" s="42" t="s">
        <v>42</v>
      </c>
      <c r="C25" s="43"/>
      <c r="D25" s="39"/>
      <c r="E25" s="40"/>
      <c r="F25" s="39"/>
      <c r="G25" s="40"/>
      <c r="H25" s="2"/>
      <c r="I25" s="2"/>
      <c r="J25" s="6"/>
      <c r="K25" s="8" t="s">
        <v>43</v>
      </c>
      <c r="L25" s="8" t="s">
        <v>44</v>
      </c>
      <c r="M25" s="9"/>
      <c r="N25" s="51"/>
      <c r="O25" s="52"/>
      <c r="P25" s="6"/>
      <c r="Q25" s="33"/>
      <c r="R25" s="33"/>
    </row>
    <row r="26" spans="1:18" ht="15.75">
      <c r="A26" s="2"/>
      <c r="B26" s="42" t="s">
        <v>45</v>
      </c>
      <c r="C26" s="43"/>
      <c r="D26" s="39"/>
      <c r="E26" s="40"/>
      <c r="F26" s="39"/>
      <c r="G26" s="40"/>
      <c r="H26" s="2"/>
      <c r="I26" s="2"/>
      <c r="J26" s="6"/>
      <c r="K26" s="10" t="s">
        <v>46</v>
      </c>
      <c r="L26" s="12">
        <v>200000</v>
      </c>
      <c r="M26" s="12" t="s">
        <v>47</v>
      </c>
      <c r="N26" s="53">
        <v>0</v>
      </c>
      <c r="O26" s="53"/>
      <c r="P26" s="6"/>
      <c r="Q26" s="33"/>
      <c r="R26" s="33"/>
    </row>
    <row r="27" spans="1:18" ht="15.75">
      <c r="A27" s="2"/>
      <c r="B27" s="42" t="s">
        <v>48</v>
      </c>
      <c r="C27" s="43"/>
      <c r="D27" s="39"/>
      <c r="E27" s="40"/>
      <c r="F27" s="39"/>
      <c r="G27" s="40"/>
      <c r="H27" s="2"/>
      <c r="I27" s="2"/>
      <c r="J27" s="6"/>
      <c r="K27" s="12">
        <v>200001</v>
      </c>
      <c r="L27" s="12">
        <v>500000</v>
      </c>
      <c r="M27" s="12">
        <v>10</v>
      </c>
      <c r="N27" s="56">
        <f>MIN(IF((Q22-L26)*10%&lt;=0,0,(Q22-L26)*10%),30000)</f>
        <v>0</v>
      </c>
      <c r="O27" s="56"/>
      <c r="P27" s="6"/>
      <c r="Q27" s="33"/>
      <c r="R27" s="33"/>
    </row>
    <row r="28" spans="1:18" ht="15.75">
      <c r="A28" s="2"/>
      <c r="B28" s="48" t="s">
        <v>49</v>
      </c>
      <c r="C28" s="50"/>
      <c r="D28" s="57">
        <f>SUM(D16:E27)</f>
        <v>0</v>
      </c>
      <c r="E28" s="58"/>
      <c r="F28" s="57">
        <f>SUM(F16:G27)</f>
        <v>0</v>
      </c>
      <c r="G28" s="58"/>
      <c r="H28" s="2"/>
      <c r="I28" s="2"/>
      <c r="J28" s="6"/>
      <c r="K28" s="12">
        <v>500001</v>
      </c>
      <c r="L28" s="12">
        <v>1000000</v>
      </c>
      <c r="M28" s="12">
        <v>20</v>
      </c>
      <c r="N28" s="56">
        <f>MIN(IF((Q22-L27)*20%&lt;=0,0,(Q22-L27)*20%),100000)</f>
        <v>0</v>
      </c>
      <c r="O28" s="56"/>
      <c r="P28" s="6"/>
      <c r="Q28" s="33"/>
      <c r="R28" s="33"/>
    </row>
    <row r="29" spans="1:18" ht="15.75">
      <c r="A29" s="2"/>
      <c r="B29" s="2"/>
      <c r="C29" s="2"/>
      <c r="D29" s="2"/>
      <c r="E29" s="2"/>
      <c r="F29" s="2"/>
      <c r="G29" s="2"/>
      <c r="H29" s="2"/>
      <c r="I29" s="2"/>
      <c r="J29" s="6"/>
      <c r="K29" s="13">
        <v>1000001</v>
      </c>
      <c r="L29" s="13" t="s">
        <v>50</v>
      </c>
      <c r="M29" s="13">
        <v>30</v>
      </c>
      <c r="N29" s="54">
        <f>IF((Q22-L28)*30%&lt;=0,0,(Q22-L28)*30%)</f>
        <v>0</v>
      </c>
      <c r="O29" s="54"/>
      <c r="P29" s="6"/>
      <c r="Q29" s="33"/>
      <c r="R29" s="33"/>
    </row>
    <row r="30" spans="1:18" ht="15.75">
      <c r="A30" s="55" t="s">
        <v>51</v>
      </c>
      <c r="B30" s="55"/>
      <c r="C30" s="55"/>
      <c r="D30" s="55"/>
      <c r="E30" s="55"/>
      <c r="F30" s="55"/>
      <c r="G30" s="55"/>
      <c r="H30" s="55"/>
      <c r="I30" s="55"/>
      <c r="J30" s="6"/>
      <c r="K30" s="53" t="s">
        <v>52</v>
      </c>
      <c r="L30" s="53"/>
      <c r="M30" s="53"/>
      <c r="N30" s="56">
        <f>SUM(N26:O29)</f>
        <v>0</v>
      </c>
      <c r="O30" s="56"/>
      <c r="P30" s="9"/>
      <c r="Q30" s="47">
        <f>ROUND(N30,0)</f>
        <v>0</v>
      </c>
      <c r="R30" s="47"/>
    </row>
    <row r="31" spans="1:18" ht="15.75">
      <c r="A31" s="21" t="s">
        <v>53</v>
      </c>
      <c r="B31" s="21"/>
      <c r="C31" s="21"/>
      <c r="D31" s="21"/>
      <c r="E31" s="21"/>
      <c r="F31" s="21"/>
      <c r="G31" s="21"/>
      <c r="H31" s="21"/>
      <c r="I31" s="21"/>
      <c r="J31" s="6"/>
      <c r="K31" s="14"/>
      <c r="L31" s="14"/>
      <c r="M31" s="14"/>
      <c r="N31" s="14"/>
      <c r="O31" s="14"/>
      <c r="P31" s="14"/>
      <c r="Q31" s="59"/>
      <c r="R31" s="59"/>
    </row>
    <row r="32" spans="1:18" ht="15.75">
      <c r="A32" s="2"/>
      <c r="B32" s="2"/>
      <c r="C32" s="2"/>
      <c r="D32" s="2"/>
      <c r="E32" s="2"/>
      <c r="F32" s="2"/>
      <c r="G32" s="2"/>
      <c r="H32" s="2"/>
      <c r="I32" s="2"/>
      <c r="J32" s="6" t="s">
        <v>33</v>
      </c>
      <c r="K32" s="29" t="s">
        <v>54</v>
      </c>
      <c r="L32" s="30"/>
      <c r="M32" s="30"/>
      <c r="N32" s="30"/>
      <c r="O32" s="30"/>
      <c r="P32" s="31"/>
      <c r="Q32" s="44">
        <f>MIN(IF(Q22&lt;=500000,N27,0),2000)</f>
        <v>0</v>
      </c>
      <c r="R32" s="44"/>
    </row>
    <row r="33" spans="1:18" ht="15.75">
      <c r="A33" s="2"/>
      <c r="B33" s="51" t="s">
        <v>55</v>
      </c>
      <c r="C33" s="52"/>
      <c r="D33" s="39"/>
      <c r="E33" s="40"/>
      <c r="F33" s="51" t="s">
        <v>56</v>
      </c>
      <c r="G33" s="52"/>
      <c r="H33" s="39"/>
      <c r="I33" s="40"/>
      <c r="J33" s="6"/>
      <c r="K33" s="29" t="s">
        <v>57</v>
      </c>
      <c r="L33" s="30"/>
      <c r="M33" s="30"/>
      <c r="N33" s="30"/>
      <c r="O33" s="30"/>
      <c r="P33" s="31"/>
      <c r="Q33" s="44">
        <f>Q30-Q32</f>
        <v>0</v>
      </c>
      <c r="R33" s="44"/>
    </row>
    <row r="34" spans="1:18" ht="15.75">
      <c r="A34" s="2"/>
      <c r="B34" s="51" t="s">
        <v>58</v>
      </c>
      <c r="C34" s="52"/>
      <c r="D34" s="39"/>
      <c r="E34" s="40"/>
      <c r="F34" s="51" t="s">
        <v>59</v>
      </c>
      <c r="G34" s="52"/>
      <c r="H34" s="39"/>
      <c r="I34" s="40"/>
      <c r="J34" s="6" t="s">
        <v>60</v>
      </c>
      <c r="K34" s="29" t="s">
        <v>61</v>
      </c>
      <c r="L34" s="30"/>
      <c r="M34" s="30"/>
      <c r="N34" s="30"/>
      <c r="O34" s="30"/>
      <c r="P34" s="31"/>
      <c r="Q34" s="60">
        <f>ROUND(Q33*3%,0)</f>
        <v>0</v>
      </c>
      <c r="R34" s="60"/>
    </row>
    <row r="35" spans="1:18" ht="15.75">
      <c r="A35" s="2"/>
      <c r="B35" s="51" t="s">
        <v>62</v>
      </c>
      <c r="C35" s="52"/>
      <c r="D35" s="39"/>
      <c r="E35" s="40"/>
      <c r="F35" s="51" t="s">
        <v>63</v>
      </c>
      <c r="G35" s="52"/>
      <c r="H35" s="39"/>
      <c r="I35" s="40"/>
      <c r="J35" s="6"/>
      <c r="K35" s="29" t="s">
        <v>64</v>
      </c>
      <c r="L35" s="30"/>
      <c r="M35" s="30"/>
      <c r="N35" s="30"/>
      <c r="O35" s="30"/>
      <c r="P35" s="31"/>
      <c r="Q35" s="47">
        <f>Q33+Q34</f>
        <v>0</v>
      </c>
      <c r="R35" s="47"/>
    </row>
    <row r="36" spans="1:18" ht="15.75">
      <c r="A36" s="2"/>
      <c r="B36" s="51" t="s">
        <v>65</v>
      </c>
      <c r="C36" s="52"/>
      <c r="D36" s="39"/>
      <c r="E36" s="40"/>
      <c r="F36" s="51" t="s">
        <v>66</v>
      </c>
      <c r="G36" s="52"/>
      <c r="H36" s="39"/>
      <c r="I36" s="40"/>
      <c r="J36" s="6" t="s">
        <v>33</v>
      </c>
      <c r="K36" s="29" t="s">
        <v>67</v>
      </c>
      <c r="L36" s="30"/>
      <c r="M36" s="30"/>
      <c r="N36" s="30"/>
      <c r="O36" s="30"/>
      <c r="P36" s="31"/>
      <c r="Q36" s="63">
        <v>0</v>
      </c>
      <c r="R36" s="63"/>
    </row>
    <row r="37" spans="1:18" ht="15.75">
      <c r="A37" s="2"/>
      <c r="B37" s="51" t="s">
        <v>68</v>
      </c>
      <c r="C37" s="52"/>
      <c r="D37" s="39"/>
      <c r="E37" s="40"/>
      <c r="F37" s="61" t="s">
        <v>69</v>
      </c>
      <c r="G37" s="62"/>
      <c r="H37" s="39"/>
      <c r="I37" s="40"/>
      <c r="J37" s="6"/>
      <c r="K37" s="29" t="s">
        <v>70</v>
      </c>
      <c r="L37" s="30"/>
      <c r="M37" s="30"/>
      <c r="N37" s="30"/>
      <c r="O37" s="30"/>
      <c r="P37" s="31"/>
      <c r="Q37" s="47">
        <f>Q35-R36</f>
        <v>0</v>
      </c>
      <c r="R37" s="47"/>
    </row>
    <row r="38" spans="1:18" ht="15.75">
      <c r="A38" s="2"/>
      <c r="B38" s="51" t="s">
        <v>49</v>
      </c>
      <c r="C38" s="52"/>
      <c r="D38" s="72">
        <f>SUM(D33:E37)</f>
        <v>0</v>
      </c>
      <c r="E38" s="73"/>
      <c r="F38" s="51" t="s">
        <v>49</v>
      </c>
      <c r="G38" s="52"/>
      <c r="H38" s="72">
        <f>SUM(H33:I37)</f>
        <v>0</v>
      </c>
      <c r="I38" s="73"/>
      <c r="J38" s="6" t="s">
        <v>33</v>
      </c>
      <c r="K38" s="29" t="s">
        <v>71</v>
      </c>
      <c r="L38" s="30"/>
      <c r="M38" s="30"/>
      <c r="N38" s="30"/>
      <c r="O38" s="30"/>
      <c r="P38" s="31"/>
      <c r="Q38" s="44">
        <f>MAX(F28,F13)</f>
        <v>0</v>
      </c>
      <c r="R38" s="44"/>
    </row>
    <row r="39" spans="1:18" ht="15.75">
      <c r="A39" s="2"/>
      <c r="B39" s="2"/>
      <c r="C39" s="2"/>
      <c r="D39" s="2"/>
      <c r="E39" s="2"/>
      <c r="F39" s="6"/>
      <c r="G39" s="6"/>
      <c r="H39" s="6"/>
      <c r="I39" s="6"/>
      <c r="J39" s="6"/>
      <c r="K39" s="48" t="s">
        <v>72</v>
      </c>
      <c r="L39" s="49"/>
      <c r="M39" s="49"/>
      <c r="N39" s="49"/>
      <c r="O39" s="49"/>
      <c r="P39" s="50"/>
      <c r="Q39" s="47">
        <f>IF(Q37-Q38&lt;=0,0,Q37-Q38)</f>
        <v>0</v>
      </c>
      <c r="R39" s="47"/>
    </row>
    <row r="40" spans="1:18" ht="15.75">
      <c r="A40" s="2"/>
      <c r="B40" s="71" t="s">
        <v>73</v>
      </c>
      <c r="C40" s="71"/>
      <c r="D40" s="47">
        <f>D38+H38</f>
        <v>0</v>
      </c>
      <c r="E40" s="47"/>
      <c r="F40" s="2"/>
      <c r="G40" s="2"/>
      <c r="H40" s="2"/>
      <c r="I40" s="2"/>
      <c r="J40" s="6"/>
      <c r="K40" s="29" t="s">
        <v>74</v>
      </c>
      <c r="L40" s="30"/>
      <c r="M40" s="30"/>
      <c r="N40" s="30"/>
      <c r="O40" s="30"/>
      <c r="P40" s="31"/>
      <c r="Q40" s="44">
        <f>IF((Q38-Q37)&lt;=0,0,Q38-Q37)</f>
        <v>0</v>
      </c>
      <c r="R40" s="44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64" t="str">
        <f>C6</f>
        <v>Mr. ABC</v>
      </c>
      <c r="H42" s="64"/>
      <c r="I42" s="64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A43" s="2"/>
      <c r="B43" s="2"/>
      <c r="C43" s="2"/>
      <c r="D43" s="2"/>
      <c r="E43" s="2"/>
      <c r="F43" s="2"/>
      <c r="G43" s="64" t="str">
        <f>C7</f>
        <v>POST</v>
      </c>
      <c r="H43" s="64"/>
      <c r="I43" s="64"/>
      <c r="J43" s="2"/>
      <c r="K43" s="2"/>
      <c r="L43" s="2"/>
      <c r="M43" s="2"/>
      <c r="N43" s="2"/>
      <c r="O43" s="2"/>
      <c r="P43" s="64" t="str">
        <f>G42</f>
        <v>Mr. ABC</v>
      </c>
      <c r="Q43" s="64"/>
      <c r="R43" s="64"/>
    </row>
    <row r="44" spans="1:18">
      <c r="A44" s="2"/>
      <c r="B44" s="2"/>
      <c r="C44" s="2"/>
      <c r="D44" s="2"/>
      <c r="E44" s="2"/>
      <c r="F44" s="2"/>
      <c r="G44" s="68" t="s">
        <v>80</v>
      </c>
      <c r="H44" s="68"/>
      <c r="I44" s="68"/>
      <c r="J44" s="2"/>
      <c r="K44" s="2"/>
      <c r="L44" s="2"/>
      <c r="M44" s="2"/>
      <c r="N44" s="2"/>
      <c r="O44" s="2"/>
      <c r="P44" s="64" t="str">
        <f>G43</f>
        <v>POST</v>
      </c>
      <c r="Q44" s="64"/>
      <c r="R44" s="64"/>
    </row>
    <row r="45" spans="1:18">
      <c r="A45" s="2"/>
      <c r="B45" s="2"/>
      <c r="C45" s="2"/>
      <c r="D45" s="2"/>
      <c r="E45" s="2"/>
      <c r="F45" s="2"/>
      <c r="G45" s="69" t="s">
        <v>80</v>
      </c>
      <c r="H45" s="69"/>
      <c r="I45" s="69"/>
      <c r="J45" s="2"/>
      <c r="K45" s="2"/>
      <c r="L45" s="2"/>
      <c r="M45" s="2"/>
      <c r="N45" s="2"/>
      <c r="O45" s="2"/>
      <c r="P45" s="70" t="str">
        <f>G44</f>
        <v>WRITE HERE</v>
      </c>
      <c r="Q45" s="70"/>
      <c r="R45" s="70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64" t="str">
        <f>G45</f>
        <v>WRITE HERE</v>
      </c>
      <c r="Q46" s="64"/>
      <c r="R46" s="64"/>
    </row>
    <row r="47" spans="1:18">
      <c r="A47" s="65" t="s">
        <v>77</v>
      </c>
      <c r="B47" s="65"/>
      <c r="C47" s="65"/>
      <c r="D47" s="65"/>
      <c r="E47" s="65"/>
      <c r="F47" s="65"/>
      <c r="G47" s="65"/>
      <c r="H47" s="65"/>
      <c r="I47" s="65"/>
      <c r="J47" s="65" t="s">
        <v>77</v>
      </c>
      <c r="K47" s="65"/>
      <c r="L47" s="65"/>
      <c r="M47" s="65"/>
      <c r="N47" s="65"/>
      <c r="O47" s="65"/>
      <c r="P47" s="65"/>
      <c r="Q47" s="65"/>
      <c r="R47" s="65"/>
    </row>
    <row r="48" spans="1:18">
      <c r="A48" s="65" t="s">
        <v>75</v>
      </c>
      <c r="B48" s="65"/>
      <c r="C48" s="65"/>
      <c r="D48" s="65"/>
      <c r="E48" s="65"/>
      <c r="F48" s="65"/>
      <c r="G48" s="65"/>
      <c r="H48" s="65"/>
      <c r="I48" s="65"/>
      <c r="J48" s="65" t="s">
        <v>75</v>
      </c>
      <c r="K48" s="65"/>
      <c r="L48" s="65"/>
      <c r="M48" s="65"/>
      <c r="N48" s="65"/>
      <c r="O48" s="65"/>
      <c r="P48" s="65"/>
      <c r="Q48" s="65"/>
      <c r="R48" s="65"/>
    </row>
  </sheetData>
  <sheetProtection password="E189" sheet="1" objects="1" scenarios="1" selectLockedCells="1"/>
  <mergeCells count="178">
    <mergeCell ref="A6:B6"/>
    <mergeCell ref="C6:E6"/>
    <mergeCell ref="G6:H6"/>
    <mergeCell ref="J6:K6"/>
    <mergeCell ref="L6:N6"/>
    <mergeCell ref="P6:Q6"/>
    <mergeCell ref="A1:I1"/>
    <mergeCell ref="J1:R1"/>
    <mergeCell ref="A2:I2"/>
    <mergeCell ref="J2:R2"/>
    <mergeCell ref="A4:I4"/>
    <mergeCell ref="J4:R4"/>
    <mergeCell ref="A9:I9"/>
    <mergeCell ref="J9:R9"/>
    <mergeCell ref="A10:I10"/>
    <mergeCell ref="J10:R10"/>
    <mergeCell ref="K11:P11"/>
    <mergeCell ref="Q11:R11"/>
    <mergeCell ref="A7:B7"/>
    <mergeCell ref="C7:E7"/>
    <mergeCell ref="G7:H7"/>
    <mergeCell ref="J7:K7"/>
    <mergeCell ref="L7:N7"/>
    <mergeCell ref="P7:Q7"/>
    <mergeCell ref="B12:E12"/>
    <mergeCell ref="F12:G12"/>
    <mergeCell ref="K12:N12"/>
    <mergeCell ref="O12:P12"/>
    <mergeCell ref="Q12:R12"/>
    <mergeCell ref="B13:E13"/>
    <mergeCell ref="F13:G13"/>
    <mergeCell ref="K13:N13"/>
    <mergeCell ref="O13:P13"/>
    <mergeCell ref="Q13:R13"/>
    <mergeCell ref="K14:N14"/>
    <mergeCell ref="O14:P14"/>
    <mergeCell ref="Q14:R14"/>
    <mergeCell ref="B15:C15"/>
    <mergeCell ref="D15:E15"/>
    <mergeCell ref="F15:G15"/>
    <mergeCell ref="K15:N15"/>
    <mergeCell ref="O15:P15"/>
    <mergeCell ref="Q15:R15"/>
    <mergeCell ref="B17:C17"/>
    <mergeCell ref="D17:E17"/>
    <mergeCell ref="F17:G17"/>
    <mergeCell ref="K17:N17"/>
    <mergeCell ref="O17:P17"/>
    <mergeCell ref="Q17:R17"/>
    <mergeCell ref="B16:C16"/>
    <mergeCell ref="D16:E16"/>
    <mergeCell ref="F16:G16"/>
    <mergeCell ref="K16:N16"/>
    <mergeCell ref="O16:P16"/>
    <mergeCell ref="Q16:R16"/>
    <mergeCell ref="B19:C19"/>
    <mergeCell ref="D19:E19"/>
    <mergeCell ref="F19:G19"/>
    <mergeCell ref="K19:N19"/>
    <mergeCell ref="O19:P19"/>
    <mergeCell ref="Q19:R19"/>
    <mergeCell ref="B18:C18"/>
    <mergeCell ref="D18:E18"/>
    <mergeCell ref="F18:G18"/>
    <mergeCell ref="K18:N18"/>
    <mergeCell ref="O18:P18"/>
    <mergeCell ref="Q18:R18"/>
    <mergeCell ref="Q20:R20"/>
    <mergeCell ref="B21:C21"/>
    <mergeCell ref="D21:E21"/>
    <mergeCell ref="F21:G21"/>
    <mergeCell ref="K21:P21"/>
    <mergeCell ref="Q21:R21"/>
    <mergeCell ref="B20:C20"/>
    <mergeCell ref="D20:E20"/>
    <mergeCell ref="F20:G20"/>
    <mergeCell ref="K20:L20"/>
    <mergeCell ref="M20:N20"/>
    <mergeCell ref="O20:P20"/>
    <mergeCell ref="B24:C24"/>
    <mergeCell ref="D24:E24"/>
    <mergeCell ref="F24:G24"/>
    <mergeCell ref="K24:L24"/>
    <mergeCell ref="N24:O24"/>
    <mergeCell ref="Q24:R24"/>
    <mergeCell ref="B22:C22"/>
    <mergeCell ref="D22:E22"/>
    <mergeCell ref="F22:G22"/>
    <mergeCell ref="K22:P22"/>
    <mergeCell ref="Q22:R22"/>
    <mergeCell ref="B23:C23"/>
    <mergeCell ref="D23:E23"/>
    <mergeCell ref="F23:G23"/>
    <mergeCell ref="Q23:R23"/>
    <mergeCell ref="B25:C25"/>
    <mergeCell ref="D25:E25"/>
    <mergeCell ref="F25:G25"/>
    <mergeCell ref="N25:O25"/>
    <mergeCell ref="Q25:R25"/>
    <mergeCell ref="B26:C26"/>
    <mergeCell ref="D26:E26"/>
    <mergeCell ref="F26:G26"/>
    <mergeCell ref="N26:O26"/>
    <mergeCell ref="Q26:R26"/>
    <mergeCell ref="N29:O29"/>
    <mergeCell ref="Q29:R29"/>
    <mergeCell ref="A30:I30"/>
    <mergeCell ref="K30:M30"/>
    <mergeCell ref="N30:O30"/>
    <mergeCell ref="Q30:R30"/>
    <mergeCell ref="B27:C27"/>
    <mergeCell ref="D27:E27"/>
    <mergeCell ref="F27:G27"/>
    <mergeCell ref="N27:O27"/>
    <mergeCell ref="Q27:R27"/>
    <mergeCell ref="B28:C28"/>
    <mergeCell ref="D28:E28"/>
    <mergeCell ref="F28:G28"/>
    <mergeCell ref="N28:O28"/>
    <mergeCell ref="Q28:R28"/>
    <mergeCell ref="A31:I31"/>
    <mergeCell ref="Q31:R31"/>
    <mergeCell ref="K32:P32"/>
    <mergeCell ref="Q32:R32"/>
    <mergeCell ref="B33:C33"/>
    <mergeCell ref="D33:E33"/>
    <mergeCell ref="F33:G33"/>
    <mergeCell ref="H33:I33"/>
    <mergeCell ref="K33:P33"/>
    <mergeCell ref="Q33:R33"/>
    <mergeCell ref="B35:C35"/>
    <mergeCell ref="D35:E35"/>
    <mergeCell ref="F35:G35"/>
    <mergeCell ref="H35:I35"/>
    <mergeCell ref="K35:P35"/>
    <mergeCell ref="Q35:R35"/>
    <mergeCell ref="B34:C34"/>
    <mergeCell ref="D34:E34"/>
    <mergeCell ref="F34:G34"/>
    <mergeCell ref="H34:I34"/>
    <mergeCell ref="K34:P34"/>
    <mergeCell ref="Q34:R34"/>
    <mergeCell ref="B37:C37"/>
    <mergeCell ref="D37:E37"/>
    <mergeCell ref="F37:G37"/>
    <mergeCell ref="H37:I37"/>
    <mergeCell ref="K37:P37"/>
    <mergeCell ref="Q37:R37"/>
    <mergeCell ref="B36:C36"/>
    <mergeCell ref="D36:E36"/>
    <mergeCell ref="F36:G36"/>
    <mergeCell ref="H36:I36"/>
    <mergeCell ref="K36:P36"/>
    <mergeCell ref="Q36:R36"/>
    <mergeCell ref="K39:P39"/>
    <mergeCell ref="Q39:R39"/>
    <mergeCell ref="B40:C40"/>
    <mergeCell ref="D40:E40"/>
    <mergeCell ref="K40:P40"/>
    <mergeCell ref="Q40:R40"/>
    <mergeCell ref="B38:C38"/>
    <mergeCell ref="D38:E38"/>
    <mergeCell ref="F38:G38"/>
    <mergeCell ref="H38:I38"/>
    <mergeCell ref="K38:P38"/>
    <mergeCell ref="Q38:R38"/>
    <mergeCell ref="P46:R46"/>
    <mergeCell ref="A47:I47"/>
    <mergeCell ref="J47:R47"/>
    <mergeCell ref="A48:I48"/>
    <mergeCell ref="J48:R48"/>
    <mergeCell ref="G42:I42"/>
    <mergeCell ref="G43:I43"/>
    <mergeCell ref="P43:R43"/>
    <mergeCell ref="G44:I44"/>
    <mergeCell ref="P44:R44"/>
    <mergeCell ref="G45:I45"/>
    <mergeCell ref="P45:R45"/>
  </mergeCells>
  <dataValidations count="11">
    <dataValidation type="decimal" operator="lessThanOrEqual" allowBlank="1" showErrorMessage="1" errorTitle="G.S.BHATTI Says :" error="MAXIMUM Rs.40000 Only.&#10;( In Decimal Number Format Only)" sqref="O15:P15">
      <formula1>40000</formula1>
    </dataValidation>
    <dataValidation type="decimal" operator="lessThanOrEqual" allowBlank="1" showErrorMessage="1" errorTitle="G.S.BHATTI Says :" error="MAXIMUM Rs.100000 only In case of Severe Disability.&#10;(Decimal Number Format Only)" sqref="O16:P16">
      <formula1>100000</formula1>
    </dataValidation>
    <dataValidation type="decimal" operator="greaterThanOrEqual" allowBlank="1" showErrorMessage="1" errorTitle="G.S.BHATTI Says :" error="Kindly Enter Gross Annual Income in Decimal Number Format only." sqref="F12:G12">
      <formula1>0</formula1>
    </dataValidation>
    <dataValidation type="decimal" operator="greaterThanOrEqual" showErrorMessage="1" errorTitle="G.S.BHATTI Says :" error="Kindly Enter Monthly TDS (Decimal Number Format Only.) Minimum 0." sqref="F16:G27">
      <formula1>0</formula1>
    </dataValidation>
    <dataValidation type="decimal" operator="greaterThanOrEqual" showErrorMessage="1" errorTitle="G.S.BHATTI Says :" error="Kindly Enter Monthly Income (Decimal Number Format Only.) Minimum 0." sqref="D16:E27">
      <formula1>0</formula1>
    </dataValidation>
    <dataValidation type="decimal" operator="greaterThanOrEqual" allowBlank="1" showErrorMessage="1" errorTitle="G.S.BHATTI Says :" error="Minimum 0. &#10;Enter Value in Decimal Number Format Only." sqref="D33:E37 H33:I37">
      <formula1>0</formula1>
    </dataValidation>
    <dataValidation type="decimal" operator="lessThanOrEqual" allowBlank="1" showErrorMessage="1" errorTitle="G.S.BHATTI Says :" error="Conveyance Allowance is Exempted upto 9600 (19200 for Handicapped) per annum.&#10;Enter value in Decimal Number Format Only." sqref="O12:P12">
      <formula1>19200</formula1>
    </dataValidation>
    <dataValidation type="decimal" operator="greaterThanOrEqual" allowBlank="1" showErrorMessage="1" errorTitle="G.S.BHATTI Says :" error="Kindly enter Value in Decimal Number Format only." sqref="O13:P13">
      <formula1>0</formula1>
    </dataValidation>
    <dataValidation type="decimal" operator="lessThanOrEqual" allowBlank="1" showErrorMessage="1" errorTitle="G.S.BHATTI Says :" error="Enter value Less than or equal to 150000.&#10;( In Decimal Number Format Only)" sqref="O14:P14">
      <formula1>150000</formula1>
    </dataValidation>
    <dataValidation type="decimal" operator="greaterThanOrEqual" allowBlank="1" showErrorMessage="1" errorTitle="G.S.BHATTI Says:" error="Kindly enter value in Decimal Number Format only." sqref="Q36:R36 O20:P20 O18:P18 F13:G13">
      <formula1>0</formula1>
    </dataValidation>
    <dataValidation type="decimal" operator="lessThanOrEqual" allowBlank="1" showErrorMessage="1" errorTitle="G.S.BHATTI Says:" error="Kindly enter value (Max.10000) in Decimal Number format only." sqref="O19:P19">
      <formula1>10000</formula1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48"/>
  <sheetViews>
    <sheetView workbookViewId="0">
      <selection activeCell="C6" sqref="C6:E6"/>
    </sheetView>
  </sheetViews>
  <sheetFormatPr defaultRowHeight="15"/>
  <cols>
    <col min="1" max="9" width="9.140625" style="1"/>
    <col min="10" max="10" width="9" style="1" customWidth="1"/>
    <col min="11" max="12" width="10.28515625" style="1" bestFit="1" customWidth="1"/>
    <col min="13" max="13" width="10.42578125" style="1" bestFit="1" customWidth="1"/>
    <col min="14" max="16" width="9.140625" style="1"/>
    <col min="17" max="17" width="10.28515625" style="1" bestFit="1" customWidth="1"/>
    <col min="18" max="18" width="10.85546875" style="1" bestFit="1" customWidth="1"/>
    <col min="19" max="16384" width="9.140625" style="1"/>
  </cols>
  <sheetData>
    <row r="1" spans="1:18" ht="23.25">
      <c r="A1" s="18" t="s">
        <v>76</v>
      </c>
      <c r="B1" s="18"/>
      <c r="C1" s="18"/>
      <c r="D1" s="18"/>
      <c r="E1" s="18"/>
      <c r="F1" s="18"/>
      <c r="G1" s="18"/>
      <c r="H1" s="18"/>
      <c r="I1" s="18"/>
      <c r="J1" s="18" t="s">
        <v>76</v>
      </c>
      <c r="K1" s="18"/>
      <c r="L1" s="18"/>
      <c r="M1" s="18"/>
      <c r="N1" s="18"/>
      <c r="O1" s="18"/>
      <c r="P1" s="18"/>
      <c r="Q1" s="18"/>
      <c r="R1" s="18"/>
    </row>
    <row r="2" spans="1:18" ht="15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 t="s">
        <v>1</v>
      </c>
      <c r="K2" s="19"/>
      <c r="L2" s="19"/>
      <c r="M2" s="19"/>
      <c r="N2" s="19"/>
      <c r="O2" s="19"/>
      <c r="P2" s="19"/>
      <c r="Q2" s="19"/>
      <c r="R2" s="19"/>
    </row>
    <row r="3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>
      <c r="A4" s="66" t="s">
        <v>78</v>
      </c>
      <c r="B4" s="66"/>
      <c r="C4" s="66"/>
      <c r="D4" s="66"/>
      <c r="E4" s="66"/>
      <c r="F4" s="66"/>
      <c r="G4" s="66"/>
      <c r="H4" s="66"/>
      <c r="I4" s="66"/>
      <c r="J4" s="67" t="str">
        <f>A4</f>
        <v>NAME OF OFFICE /DEPARTMENT</v>
      </c>
      <c r="K4" s="67"/>
      <c r="L4" s="67"/>
      <c r="M4" s="67"/>
      <c r="N4" s="67"/>
      <c r="O4" s="67"/>
      <c r="P4" s="67"/>
      <c r="Q4" s="67"/>
      <c r="R4" s="67"/>
    </row>
    <row r="5" spans="1:1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>
      <c r="A6" s="15" t="s">
        <v>2</v>
      </c>
      <c r="B6" s="15"/>
      <c r="C6" s="16" t="s">
        <v>3</v>
      </c>
      <c r="D6" s="16"/>
      <c r="E6" s="16"/>
      <c r="F6" s="5" t="s">
        <v>4</v>
      </c>
      <c r="G6" s="16">
        <v>12345</v>
      </c>
      <c r="H6" s="16"/>
      <c r="I6" s="5"/>
      <c r="J6" s="15" t="s">
        <v>5</v>
      </c>
      <c r="K6" s="15"/>
      <c r="L6" s="17" t="str">
        <f>C6</f>
        <v>Mr. ABC</v>
      </c>
      <c r="M6" s="17"/>
      <c r="N6" s="17"/>
      <c r="O6" s="5" t="s">
        <v>4</v>
      </c>
      <c r="P6" s="17">
        <f>G6</f>
        <v>12345</v>
      </c>
      <c r="Q6" s="17"/>
      <c r="R6" s="5"/>
    </row>
    <row r="7" spans="1:18">
      <c r="A7" s="24" t="s">
        <v>6</v>
      </c>
      <c r="B7" s="24"/>
      <c r="C7" s="16" t="s">
        <v>79</v>
      </c>
      <c r="D7" s="16"/>
      <c r="E7" s="16"/>
      <c r="F7" s="5" t="s">
        <v>7</v>
      </c>
      <c r="G7" s="16">
        <v>12456</v>
      </c>
      <c r="H7" s="16"/>
      <c r="I7" s="5"/>
      <c r="J7" s="24" t="s">
        <v>6</v>
      </c>
      <c r="K7" s="24"/>
      <c r="L7" s="17" t="str">
        <f>C7</f>
        <v>POST</v>
      </c>
      <c r="M7" s="17"/>
      <c r="N7" s="17"/>
      <c r="O7" s="5" t="s">
        <v>7</v>
      </c>
      <c r="P7" s="17">
        <f>G7</f>
        <v>12456</v>
      </c>
      <c r="Q7" s="17"/>
      <c r="R7" s="5"/>
    </row>
    <row r="8" spans="1: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20" t="s">
        <v>8</v>
      </c>
      <c r="B9" s="20"/>
      <c r="C9" s="20"/>
      <c r="D9" s="20"/>
      <c r="E9" s="20"/>
      <c r="F9" s="20"/>
      <c r="G9" s="20"/>
      <c r="H9" s="20"/>
      <c r="I9" s="20"/>
      <c r="J9" s="20" t="s">
        <v>9</v>
      </c>
      <c r="K9" s="20"/>
      <c r="L9" s="20"/>
      <c r="M9" s="20"/>
      <c r="N9" s="20"/>
      <c r="O9" s="20"/>
      <c r="P9" s="20"/>
      <c r="Q9" s="20"/>
      <c r="R9" s="20"/>
    </row>
    <row r="10" spans="1:18" ht="15.75">
      <c r="A10" s="21" t="s">
        <v>10</v>
      </c>
      <c r="B10" s="21"/>
      <c r="C10" s="21"/>
      <c r="D10" s="21"/>
      <c r="E10" s="21"/>
      <c r="F10" s="21"/>
      <c r="G10" s="21"/>
      <c r="H10" s="21"/>
      <c r="I10" s="21"/>
      <c r="J10" s="21" t="s">
        <v>11</v>
      </c>
      <c r="K10" s="21"/>
      <c r="L10" s="21"/>
      <c r="M10" s="21"/>
      <c r="N10" s="21"/>
      <c r="O10" s="21"/>
      <c r="P10" s="21"/>
      <c r="Q10" s="21"/>
      <c r="R10" s="21"/>
    </row>
    <row r="11" spans="1:18" ht="15.75">
      <c r="A11" s="2"/>
      <c r="B11" s="2"/>
      <c r="C11" s="2"/>
      <c r="D11" s="2"/>
      <c r="E11" s="2"/>
      <c r="F11" s="2"/>
      <c r="G11" s="2"/>
      <c r="H11" s="2"/>
      <c r="I11" s="2"/>
      <c r="J11" s="6"/>
      <c r="K11" s="22" t="s">
        <v>12</v>
      </c>
      <c r="L11" s="22"/>
      <c r="M11" s="22"/>
      <c r="N11" s="22"/>
      <c r="O11" s="22"/>
      <c r="P11" s="22"/>
      <c r="Q11" s="23">
        <f>MAX(F12,D28)</f>
        <v>0</v>
      </c>
      <c r="R11" s="23"/>
    </row>
    <row r="12" spans="1:18" ht="15.75">
      <c r="A12" s="2"/>
      <c r="B12" s="25" t="s">
        <v>13</v>
      </c>
      <c r="C12" s="26"/>
      <c r="D12" s="26"/>
      <c r="E12" s="27"/>
      <c r="F12" s="28"/>
      <c r="G12" s="28"/>
      <c r="H12" s="2"/>
      <c r="I12" s="2"/>
      <c r="J12" s="6"/>
      <c r="K12" s="29" t="s">
        <v>14</v>
      </c>
      <c r="L12" s="30"/>
      <c r="M12" s="30"/>
      <c r="N12" s="31"/>
      <c r="O12" s="32"/>
      <c r="P12" s="32"/>
      <c r="Q12" s="33"/>
      <c r="R12" s="33"/>
    </row>
    <row r="13" spans="1:18" ht="15.75">
      <c r="A13" s="2"/>
      <c r="B13" s="34" t="s">
        <v>15</v>
      </c>
      <c r="C13" s="34"/>
      <c r="D13" s="34"/>
      <c r="E13" s="34"/>
      <c r="F13" s="35"/>
      <c r="G13" s="36"/>
      <c r="H13" s="2"/>
      <c r="I13" s="2"/>
      <c r="J13" s="2"/>
      <c r="K13" s="29" t="s">
        <v>16</v>
      </c>
      <c r="L13" s="30"/>
      <c r="M13" s="30"/>
      <c r="N13" s="31"/>
      <c r="O13" s="32"/>
      <c r="P13" s="32"/>
      <c r="Q13" s="33"/>
      <c r="R13" s="33"/>
    </row>
    <row r="14" spans="1:18" ht="15.75">
      <c r="A14" s="2"/>
      <c r="B14" s="2"/>
      <c r="C14" s="2"/>
      <c r="D14" s="2"/>
      <c r="E14" s="2"/>
      <c r="F14" s="2"/>
      <c r="G14" s="2"/>
      <c r="H14" s="2"/>
      <c r="I14" s="2"/>
      <c r="J14" s="2"/>
      <c r="K14" s="29" t="s">
        <v>17</v>
      </c>
      <c r="L14" s="30"/>
      <c r="M14" s="30"/>
      <c r="N14" s="31"/>
      <c r="O14" s="32"/>
      <c r="P14" s="32"/>
      <c r="Q14" s="33"/>
      <c r="R14" s="33"/>
    </row>
    <row r="15" spans="1:18" ht="15.75">
      <c r="A15" s="2"/>
      <c r="B15" s="25" t="s">
        <v>18</v>
      </c>
      <c r="C15" s="27"/>
      <c r="D15" s="25" t="s">
        <v>19</v>
      </c>
      <c r="E15" s="27"/>
      <c r="F15" s="25" t="s">
        <v>20</v>
      </c>
      <c r="G15" s="27"/>
      <c r="H15" s="2"/>
      <c r="I15" s="2"/>
      <c r="J15" s="2"/>
      <c r="K15" s="29" t="s">
        <v>21</v>
      </c>
      <c r="L15" s="30"/>
      <c r="M15" s="30"/>
      <c r="N15" s="31"/>
      <c r="O15" s="32"/>
      <c r="P15" s="32"/>
      <c r="Q15" s="33"/>
      <c r="R15" s="33"/>
    </row>
    <row r="16" spans="1:18" ht="15.75">
      <c r="A16" s="2"/>
      <c r="B16" s="37" t="s">
        <v>22</v>
      </c>
      <c r="C16" s="38"/>
      <c r="D16" s="39"/>
      <c r="E16" s="40"/>
      <c r="F16" s="39">
        <v>0</v>
      </c>
      <c r="G16" s="40"/>
      <c r="H16" s="2"/>
      <c r="I16" s="2"/>
      <c r="J16" s="2"/>
      <c r="K16" s="29" t="s">
        <v>23</v>
      </c>
      <c r="L16" s="30"/>
      <c r="M16" s="30"/>
      <c r="N16" s="31"/>
      <c r="O16" s="32"/>
      <c r="P16" s="32"/>
      <c r="Q16" s="33"/>
      <c r="R16" s="33"/>
    </row>
    <row r="17" spans="1:18" ht="15.75">
      <c r="A17" s="2"/>
      <c r="B17" s="37" t="s">
        <v>24</v>
      </c>
      <c r="C17" s="38"/>
      <c r="D17" s="39"/>
      <c r="E17" s="40"/>
      <c r="F17" s="39"/>
      <c r="G17" s="40"/>
      <c r="H17" s="2"/>
      <c r="I17" s="2"/>
      <c r="J17" s="2"/>
      <c r="K17" s="29" t="s">
        <v>25</v>
      </c>
      <c r="L17" s="30"/>
      <c r="M17" s="30"/>
      <c r="N17" s="31"/>
      <c r="O17" s="41">
        <f>IF(D40&gt;100000,100000,D40)</f>
        <v>0</v>
      </c>
      <c r="P17" s="41"/>
      <c r="Q17" s="33"/>
      <c r="R17" s="33"/>
    </row>
    <row r="18" spans="1:18" ht="15.75">
      <c r="A18" s="2"/>
      <c r="B18" s="37" t="s">
        <v>26</v>
      </c>
      <c r="C18" s="38"/>
      <c r="D18" s="39"/>
      <c r="E18" s="40"/>
      <c r="F18" s="39"/>
      <c r="G18" s="40"/>
      <c r="H18" s="2"/>
      <c r="I18" s="2"/>
      <c r="J18" s="2"/>
      <c r="K18" s="29" t="s">
        <v>27</v>
      </c>
      <c r="L18" s="30"/>
      <c r="M18" s="30"/>
      <c r="N18" s="31"/>
      <c r="O18" s="32"/>
      <c r="P18" s="32"/>
      <c r="Q18" s="33"/>
      <c r="R18" s="33"/>
    </row>
    <row r="19" spans="1:18" ht="15.75">
      <c r="A19" s="2"/>
      <c r="B19" s="42" t="s">
        <v>28</v>
      </c>
      <c r="C19" s="43"/>
      <c r="D19" s="39"/>
      <c r="E19" s="40"/>
      <c r="F19" s="39"/>
      <c r="G19" s="40"/>
      <c r="H19" s="2"/>
      <c r="I19" s="2"/>
      <c r="J19" s="2"/>
      <c r="K19" s="29" t="s">
        <v>29</v>
      </c>
      <c r="L19" s="30"/>
      <c r="M19" s="30"/>
      <c r="N19" s="31"/>
      <c r="O19" s="32">
        <v>0</v>
      </c>
      <c r="P19" s="32"/>
      <c r="Q19" s="33"/>
      <c r="R19" s="33"/>
    </row>
    <row r="20" spans="1:18" ht="15.75">
      <c r="A20" s="2"/>
      <c r="B20" s="42" t="s">
        <v>30</v>
      </c>
      <c r="C20" s="43"/>
      <c r="D20" s="39"/>
      <c r="E20" s="40"/>
      <c r="F20" s="39"/>
      <c r="G20" s="40"/>
      <c r="H20" s="2"/>
      <c r="I20" s="2"/>
      <c r="J20" s="2"/>
      <c r="K20" s="25" t="s">
        <v>31</v>
      </c>
      <c r="L20" s="26"/>
      <c r="M20" s="45"/>
      <c r="N20" s="46"/>
      <c r="O20" s="32">
        <v>0</v>
      </c>
      <c r="P20" s="32"/>
      <c r="Q20" s="33"/>
      <c r="R20" s="33"/>
    </row>
    <row r="21" spans="1:18" ht="15.75">
      <c r="A21" s="2"/>
      <c r="B21" s="42" t="s">
        <v>32</v>
      </c>
      <c r="C21" s="43"/>
      <c r="D21" s="39"/>
      <c r="E21" s="40"/>
      <c r="F21" s="39"/>
      <c r="G21" s="40"/>
      <c r="H21" s="2"/>
      <c r="I21" s="2"/>
      <c r="J21" s="6" t="s">
        <v>33</v>
      </c>
      <c r="K21" s="29" t="s">
        <v>34</v>
      </c>
      <c r="L21" s="30"/>
      <c r="M21" s="30"/>
      <c r="N21" s="30"/>
      <c r="O21" s="30"/>
      <c r="P21" s="31"/>
      <c r="Q21" s="44">
        <f>SUM(O12:P20)</f>
        <v>0</v>
      </c>
      <c r="R21" s="44"/>
    </row>
    <row r="22" spans="1:18" ht="15.75">
      <c r="A22" s="2"/>
      <c r="B22" s="42" t="s">
        <v>35</v>
      </c>
      <c r="C22" s="43"/>
      <c r="D22" s="39"/>
      <c r="E22" s="40"/>
      <c r="F22" s="39"/>
      <c r="G22" s="40"/>
      <c r="H22" s="2"/>
      <c r="I22" s="2"/>
      <c r="J22" s="6"/>
      <c r="K22" s="48" t="s">
        <v>36</v>
      </c>
      <c r="L22" s="49"/>
      <c r="M22" s="49"/>
      <c r="N22" s="49"/>
      <c r="O22" s="49"/>
      <c r="P22" s="50"/>
      <c r="Q22" s="47">
        <f>Q11-Q21</f>
        <v>0</v>
      </c>
      <c r="R22" s="47"/>
    </row>
    <row r="23" spans="1:18" ht="15.75">
      <c r="A23" s="2"/>
      <c r="B23" s="42" t="s">
        <v>37</v>
      </c>
      <c r="C23" s="43"/>
      <c r="D23" s="39"/>
      <c r="E23" s="40"/>
      <c r="F23" s="39"/>
      <c r="G23" s="40"/>
      <c r="H23" s="2"/>
      <c r="I23" s="2"/>
      <c r="J23" s="6"/>
      <c r="K23" s="6"/>
      <c r="L23" s="6"/>
      <c r="M23" s="6"/>
      <c r="N23" s="6"/>
      <c r="O23" s="6"/>
      <c r="P23" s="6"/>
      <c r="Q23" s="33"/>
      <c r="R23" s="33"/>
    </row>
    <row r="24" spans="1:18" ht="15.75">
      <c r="A24" s="2"/>
      <c r="B24" s="42" t="s">
        <v>38</v>
      </c>
      <c r="C24" s="43"/>
      <c r="D24" s="39"/>
      <c r="E24" s="40"/>
      <c r="F24" s="39"/>
      <c r="G24" s="40"/>
      <c r="H24" s="2"/>
      <c r="I24" s="2"/>
      <c r="J24" s="6"/>
      <c r="K24" s="47" t="s">
        <v>39</v>
      </c>
      <c r="L24" s="47"/>
      <c r="M24" s="7" t="s">
        <v>40</v>
      </c>
      <c r="N24" s="47" t="s">
        <v>41</v>
      </c>
      <c r="O24" s="47"/>
      <c r="P24" s="6"/>
      <c r="Q24" s="33"/>
      <c r="R24" s="33"/>
    </row>
    <row r="25" spans="1:18" ht="15.75">
      <c r="A25" s="2"/>
      <c r="B25" s="42" t="s">
        <v>42</v>
      </c>
      <c r="C25" s="43"/>
      <c r="D25" s="39"/>
      <c r="E25" s="40"/>
      <c r="F25" s="39"/>
      <c r="G25" s="40"/>
      <c r="H25" s="2"/>
      <c r="I25" s="2"/>
      <c r="J25" s="6"/>
      <c r="K25" s="8" t="s">
        <v>43</v>
      </c>
      <c r="L25" s="8" t="s">
        <v>44</v>
      </c>
      <c r="M25" s="9"/>
      <c r="N25" s="51"/>
      <c r="O25" s="52"/>
      <c r="P25" s="6"/>
      <c r="Q25" s="33"/>
      <c r="R25" s="33"/>
    </row>
    <row r="26" spans="1:18" ht="15.75">
      <c r="A26" s="2"/>
      <c r="B26" s="42" t="s">
        <v>45</v>
      </c>
      <c r="C26" s="43"/>
      <c r="D26" s="39"/>
      <c r="E26" s="40"/>
      <c r="F26" s="39"/>
      <c r="G26" s="40"/>
      <c r="H26" s="2"/>
      <c r="I26" s="2"/>
      <c r="J26" s="6"/>
      <c r="K26" s="10" t="s">
        <v>46</v>
      </c>
      <c r="L26" s="12">
        <v>200000</v>
      </c>
      <c r="M26" s="12" t="s">
        <v>47</v>
      </c>
      <c r="N26" s="53">
        <v>0</v>
      </c>
      <c r="O26" s="53"/>
      <c r="P26" s="6"/>
      <c r="Q26" s="33"/>
      <c r="R26" s="33"/>
    </row>
    <row r="27" spans="1:18" ht="15.75">
      <c r="A27" s="2"/>
      <c r="B27" s="42" t="s">
        <v>48</v>
      </c>
      <c r="C27" s="43"/>
      <c r="D27" s="39"/>
      <c r="E27" s="40"/>
      <c r="F27" s="39"/>
      <c r="G27" s="40"/>
      <c r="H27" s="2"/>
      <c r="I27" s="2"/>
      <c r="J27" s="6"/>
      <c r="K27" s="12">
        <v>200001</v>
      </c>
      <c r="L27" s="12">
        <v>500000</v>
      </c>
      <c r="M27" s="12">
        <v>10</v>
      </c>
      <c r="N27" s="56">
        <f>MIN(IF((Q22-L26)*10%&lt;=0,0,(Q22-L26)*10%),30000)</f>
        <v>0</v>
      </c>
      <c r="O27" s="56"/>
      <c r="P27" s="6"/>
      <c r="Q27" s="33"/>
      <c r="R27" s="33"/>
    </row>
    <row r="28" spans="1:18" ht="15.75">
      <c r="A28" s="2"/>
      <c r="B28" s="48" t="s">
        <v>49</v>
      </c>
      <c r="C28" s="50"/>
      <c r="D28" s="57">
        <f>SUM(D16:E27)</f>
        <v>0</v>
      </c>
      <c r="E28" s="58"/>
      <c r="F28" s="57">
        <f>SUM(F16:G27)</f>
        <v>0</v>
      </c>
      <c r="G28" s="58"/>
      <c r="H28" s="2"/>
      <c r="I28" s="2"/>
      <c r="J28" s="6"/>
      <c r="K28" s="12">
        <v>500001</v>
      </c>
      <c r="L28" s="12">
        <v>1000000</v>
      </c>
      <c r="M28" s="12">
        <v>20</v>
      </c>
      <c r="N28" s="56">
        <f>MIN(IF((Q22-L27)*20%&lt;=0,0,(Q22-L27)*20%),100000)</f>
        <v>0</v>
      </c>
      <c r="O28" s="56"/>
      <c r="P28" s="6"/>
      <c r="Q28" s="33"/>
      <c r="R28" s="33"/>
    </row>
    <row r="29" spans="1:18" ht="15.75">
      <c r="A29" s="2"/>
      <c r="B29" s="2"/>
      <c r="C29" s="2"/>
      <c r="D29" s="2"/>
      <c r="E29" s="2"/>
      <c r="F29" s="2"/>
      <c r="G29" s="2"/>
      <c r="H29" s="2"/>
      <c r="I29" s="2"/>
      <c r="J29" s="6"/>
      <c r="K29" s="13">
        <v>1000001</v>
      </c>
      <c r="L29" s="13" t="s">
        <v>50</v>
      </c>
      <c r="M29" s="13">
        <v>30</v>
      </c>
      <c r="N29" s="54">
        <f>IF((Q22-L28)*30%&lt;=0,0,(Q22-L28)*30%)</f>
        <v>0</v>
      </c>
      <c r="O29" s="54"/>
      <c r="P29" s="6"/>
      <c r="Q29" s="33"/>
      <c r="R29" s="33"/>
    </row>
    <row r="30" spans="1:18" ht="15.75">
      <c r="A30" s="55" t="s">
        <v>51</v>
      </c>
      <c r="B30" s="55"/>
      <c r="C30" s="55"/>
      <c r="D30" s="55"/>
      <c r="E30" s="55"/>
      <c r="F30" s="55"/>
      <c r="G30" s="55"/>
      <c r="H30" s="55"/>
      <c r="I30" s="55"/>
      <c r="J30" s="6"/>
      <c r="K30" s="53" t="s">
        <v>52</v>
      </c>
      <c r="L30" s="53"/>
      <c r="M30" s="53"/>
      <c r="N30" s="56">
        <f>SUM(N26:O29)</f>
        <v>0</v>
      </c>
      <c r="O30" s="56"/>
      <c r="P30" s="9"/>
      <c r="Q30" s="47">
        <f>ROUND(N30,0)</f>
        <v>0</v>
      </c>
      <c r="R30" s="47"/>
    </row>
    <row r="31" spans="1:18" ht="15.75">
      <c r="A31" s="21" t="s">
        <v>53</v>
      </c>
      <c r="B31" s="21"/>
      <c r="C31" s="21"/>
      <c r="D31" s="21"/>
      <c r="E31" s="21"/>
      <c r="F31" s="21"/>
      <c r="G31" s="21"/>
      <c r="H31" s="21"/>
      <c r="I31" s="21"/>
      <c r="J31" s="6"/>
      <c r="K31" s="14"/>
      <c r="L31" s="14"/>
      <c r="M31" s="14"/>
      <c r="N31" s="14"/>
      <c r="O31" s="14"/>
      <c r="P31" s="14"/>
      <c r="Q31" s="59"/>
      <c r="R31" s="59"/>
    </row>
    <row r="32" spans="1:18" ht="15.75">
      <c r="A32" s="2"/>
      <c r="B32" s="2"/>
      <c r="C32" s="2"/>
      <c r="D32" s="2"/>
      <c r="E32" s="2"/>
      <c r="F32" s="2"/>
      <c r="G32" s="2"/>
      <c r="H32" s="2"/>
      <c r="I32" s="2"/>
      <c r="J32" s="6" t="s">
        <v>33</v>
      </c>
      <c r="K32" s="29" t="s">
        <v>54</v>
      </c>
      <c r="L32" s="30"/>
      <c r="M32" s="30"/>
      <c r="N32" s="30"/>
      <c r="O32" s="30"/>
      <c r="P32" s="31"/>
      <c r="Q32" s="44">
        <f>MIN(IF(Q22&lt;=500000,N27,0),2000)</f>
        <v>0</v>
      </c>
      <c r="R32" s="44"/>
    </row>
    <row r="33" spans="1:18" ht="15.75">
      <c r="A33" s="2"/>
      <c r="B33" s="51" t="s">
        <v>55</v>
      </c>
      <c r="C33" s="52"/>
      <c r="D33" s="39"/>
      <c r="E33" s="40"/>
      <c r="F33" s="51" t="s">
        <v>56</v>
      </c>
      <c r="G33" s="52"/>
      <c r="H33" s="39"/>
      <c r="I33" s="40"/>
      <c r="J33" s="6"/>
      <c r="K33" s="29" t="s">
        <v>57</v>
      </c>
      <c r="L33" s="30"/>
      <c r="M33" s="30"/>
      <c r="N33" s="30"/>
      <c r="O33" s="30"/>
      <c r="P33" s="31"/>
      <c r="Q33" s="44">
        <f>Q30-Q32</f>
        <v>0</v>
      </c>
      <c r="R33" s="44"/>
    </row>
    <row r="34" spans="1:18" ht="15.75">
      <c r="A34" s="2"/>
      <c r="B34" s="51" t="s">
        <v>58</v>
      </c>
      <c r="C34" s="52"/>
      <c r="D34" s="39"/>
      <c r="E34" s="40"/>
      <c r="F34" s="51" t="s">
        <v>59</v>
      </c>
      <c r="G34" s="52"/>
      <c r="H34" s="39"/>
      <c r="I34" s="40"/>
      <c r="J34" s="6" t="s">
        <v>60</v>
      </c>
      <c r="K34" s="29" t="s">
        <v>61</v>
      </c>
      <c r="L34" s="30"/>
      <c r="M34" s="30"/>
      <c r="N34" s="30"/>
      <c r="O34" s="30"/>
      <c r="P34" s="31"/>
      <c r="Q34" s="60">
        <f>ROUND(Q33*3%,0)</f>
        <v>0</v>
      </c>
      <c r="R34" s="60"/>
    </row>
    <row r="35" spans="1:18" ht="15.75">
      <c r="A35" s="2"/>
      <c r="B35" s="51" t="s">
        <v>62</v>
      </c>
      <c r="C35" s="52"/>
      <c r="D35" s="39"/>
      <c r="E35" s="40"/>
      <c r="F35" s="51" t="s">
        <v>63</v>
      </c>
      <c r="G35" s="52"/>
      <c r="H35" s="39"/>
      <c r="I35" s="40"/>
      <c r="J35" s="6"/>
      <c r="K35" s="29" t="s">
        <v>64</v>
      </c>
      <c r="L35" s="30"/>
      <c r="M35" s="30"/>
      <c r="N35" s="30"/>
      <c r="O35" s="30"/>
      <c r="P35" s="31"/>
      <c r="Q35" s="47">
        <f>Q33+Q34</f>
        <v>0</v>
      </c>
      <c r="R35" s="47"/>
    </row>
    <row r="36" spans="1:18" ht="15.75">
      <c r="A36" s="2"/>
      <c r="B36" s="51" t="s">
        <v>65</v>
      </c>
      <c r="C36" s="52"/>
      <c r="D36" s="39"/>
      <c r="E36" s="40"/>
      <c r="F36" s="51" t="s">
        <v>66</v>
      </c>
      <c r="G36" s="52"/>
      <c r="H36" s="39"/>
      <c r="I36" s="40"/>
      <c r="J36" s="6" t="s">
        <v>33</v>
      </c>
      <c r="K36" s="29" t="s">
        <v>67</v>
      </c>
      <c r="L36" s="30"/>
      <c r="M36" s="30"/>
      <c r="N36" s="30"/>
      <c r="O36" s="30"/>
      <c r="P36" s="31"/>
      <c r="Q36" s="63">
        <v>0</v>
      </c>
      <c r="R36" s="63"/>
    </row>
    <row r="37" spans="1:18" ht="15.75">
      <c r="A37" s="2"/>
      <c r="B37" s="51" t="s">
        <v>68</v>
      </c>
      <c r="C37" s="52"/>
      <c r="D37" s="39"/>
      <c r="E37" s="40"/>
      <c r="F37" s="61" t="s">
        <v>69</v>
      </c>
      <c r="G37" s="62"/>
      <c r="H37" s="39"/>
      <c r="I37" s="40"/>
      <c r="J37" s="6"/>
      <c r="K37" s="29" t="s">
        <v>70</v>
      </c>
      <c r="L37" s="30"/>
      <c r="M37" s="30"/>
      <c r="N37" s="30"/>
      <c r="O37" s="30"/>
      <c r="P37" s="31"/>
      <c r="Q37" s="47">
        <f>Q35-R36</f>
        <v>0</v>
      </c>
      <c r="R37" s="47"/>
    </row>
    <row r="38" spans="1:18" ht="15.75">
      <c r="A38" s="2"/>
      <c r="B38" s="51" t="s">
        <v>49</v>
      </c>
      <c r="C38" s="52"/>
      <c r="D38" s="72">
        <f>SUM(D33:E37)</f>
        <v>0</v>
      </c>
      <c r="E38" s="73"/>
      <c r="F38" s="51" t="s">
        <v>49</v>
      </c>
      <c r="G38" s="52"/>
      <c r="H38" s="72">
        <f>SUM(H33:I37)</f>
        <v>0</v>
      </c>
      <c r="I38" s="73"/>
      <c r="J38" s="6" t="s">
        <v>33</v>
      </c>
      <c r="K38" s="29" t="s">
        <v>71</v>
      </c>
      <c r="L38" s="30"/>
      <c r="M38" s="30"/>
      <c r="N38" s="30"/>
      <c r="O38" s="30"/>
      <c r="P38" s="31"/>
      <c r="Q38" s="44">
        <f>MAX(F28,F13)</f>
        <v>0</v>
      </c>
      <c r="R38" s="44"/>
    </row>
    <row r="39" spans="1:18" ht="15.75">
      <c r="A39" s="2"/>
      <c r="B39" s="2"/>
      <c r="C39" s="2"/>
      <c r="D39" s="2"/>
      <c r="E39" s="2"/>
      <c r="F39" s="6"/>
      <c r="G39" s="6"/>
      <c r="H39" s="6"/>
      <c r="I39" s="6"/>
      <c r="J39" s="6"/>
      <c r="K39" s="48" t="s">
        <v>72</v>
      </c>
      <c r="L39" s="49"/>
      <c r="M39" s="49"/>
      <c r="N39" s="49"/>
      <c r="O39" s="49"/>
      <c r="P39" s="50"/>
      <c r="Q39" s="47">
        <f>IF(Q37-Q38&lt;=0,0,Q37-Q38)</f>
        <v>0</v>
      </c>
      <c r="R39" s="47"/>
    </row>
    <row r="40" spans="1:18" ht="15.75">
      <c r="A40" s="2"/>
      <c r="B40" s="71" t="s">
        <v>73</v>
      </c>
      <c r="C40" s="71"/>
      <c r="D40" s="47">
        <f>D38+H38</f>
        <v>0</v>
      </c>
      <c r="E40" s="47"/>
      <c r="F40" s="2"/>
      <c r="G40" s="2"/>
      <c r="H40" s="2"/>
      <c r="I40" s="2"/>
      <c r="J40" s="6"/>
      <c r="K40" s="29" t="s">
        <v>74</v>
      </c>
      <c r="L40" s="30"/>
      <c r="M40" s="30"/>
      <c r="N40" s="30"/>
      <c r="O40" s="30"/>
      <c r="P40" s="31"/>
      <c r="Q40" s="44">
        <f>IF((Q38-Q37)&lt;=0,0,Q38-Q37)</f>
        <v>0</v>
      </c>
      <c r="R40" s="44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64" t="str">
        <f>C6</f>
        <v>Mr. ABC</v>
      </c>
      <c r="H42" s="64"/>
      <c r="I42" s="64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A43" s="2"/>
      <c r="B43" s="2"/>
      <c r="C43" s="2"/>
      <c r="D43" s="2"/>
      <c r="E43" s="2"/>
      <c r="F43" s="2"/>
      <c r="G43" s="64" t="str">
        <f>C7</f>
        <v>POST</v>
      </c>
      <c r="H43" s="64"/>
      <c r="I43" s="64"/>
      <c r="J43" s="2"/>
      <c r="K43" s="2"/>
      <c r="L43" s="2"/>
      <c r="M43" s="2"/>
      <c r="N43" s="2"/>
      <c r="O43" s="2"/>
      <c r="P43" s="64" t="str">
        <f>G42</f>
        <v>Mr. ABC</v>
      </c>
      <c r="Q43" s="64"/>
      <c r="R43" s="64"/>
    </row>
    <row r="44" spans="1:18">
      <c r="A44" s="2"/>
      <c r="B44" s="2"/>
      <c r="C44" s="2"/>
      <c r="D44" s="2"/>
      <c r="E44" s="2"/>
      <c r="F44" s="2"/>
      <c r="G44" s="68" t="s">
        <v>80</v>
      </c>
      <c r="H44" s="68"/>
      <c r="I44" s="68"/>
      <c r="J44" s="2"/>
      <c r="K44" s="2"/>
      <c r="L44" s="2"/>
      <c r="M44" s="2"/>
      <c r="N44" s="2"/>
      <c r="O44" s="2"/>
      <c r="P44" s="64" t="str">
        <f>G43</f>
        <v>POST</v>
      </c>
      <c r="Q44" s="64"/>
      <c r="R44" s="64"/>
    </row>
    <row r="45" spans="1:18">
      <c r="A45" s="2"/>
      <c r="B45" s="2"/>
      <c r="C45" s="2"/>
      <c r="D45" s="2"/>
      <c r="E45" s="2"/>
      <c r="F45" s="2"/>
      <c r="G45" s="69" t="s">
        <v>80</v>
      </c>
      <c r="H45" s="69"/>
      <c r="I45" s="69"/>
      <c r="J45" s="2"/>
      <c r="K45" s="2"/>
      <c r="L45" s="2"/>
      <c r="M45" s="2"/>
      <c r="N45" s="2"/>
      <c r="O45" s="2"/>
      <c r="P45" s="70" t="str">
        <f>G44</f>
        <v>WRITE HERE</v>
      </c>
      <c r="Q45" s="70"/>
      <c r="R45" s="70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64" t="str">
        <f>G45</f>
        <v>WRITE HERE</v>
      </c>
      <c r="Q46" s="64"/>
      <c r="R46" s="64"/>
    </row>
    <row r="47" spans="1:18">
      <c r="A47" s="65" t="s">
        <v>77</v>
      </c>
      <c r="B47" s="65"/>
      <c r="C47" s="65"/>
      <c r="D47" s="65"/>
      <c r="E47" s="65"/>
      <c r="F47" s="65"/>
      <c r="G47" s="65"/>
      <c r="H47" s="65"/>
      <c r="I47" s="65"/>
      <c r="J47" s="65" t="s">
        <v>77</v>
      </c>
      <c r="K47" s="65"/>
      <c r="L47" s="65"/>
      <c r="M47" s="65"/>
      <c r="N47" s="65"/>
      <c r="O47" s="65"/>
      <c r="P47" s="65"/>
      <c r="Q47" s="65"/>
      <c r="R47" s="65"/>
    </row>
    <row r="48" spans="1:18">
      <c r="A48" s="65" t="s">
        <v>75</v>
      </c>
      <c r="B48" s="65"/>
      <c r="C48" s="65"/>
      <c r="D48" s="65"/>
      <c r="E48" s="65"/>
      <c r="F48" s="65"/>
      <c r="G48" s="65"/>
      <c r="H48" s="65"/>
      <c r="I48" s="65"/>
      <c r="J48" s="65" t="s">
        <v>75</v>
      </c>
      <c r="K48" s="65"/>
      <c r="L48" s="65"/>
      <c r="M48" s="65"/>
      <c r="N48" s="65"/>
      <c r="O48" s="65"/>
      <c r="P48" s="65"/>
      <c r="Q48" s="65"/>
      <c r="R48" s="65"/>
    </row>
  </sheetData>
  <sheetProtection password="E189" sheet="1" objects="1" scenarios="1" selectLockedCells="1"/>
  <mergeCells count="178">
    <mergeCell ref="A6:B6"/>
    <mergeCell ref="C6:E6"/>
    <mergeCell ref="G6:H6"/>
    <mergeCell ref="J6:K6"/>
    <mergeCell ref="L6:N6"/>
    <mergeCell ref="P6:Q6"/>
    <mergeCell ref="A1:I1"/>
    <mergeCell ref="J1:R1"/>
    <mergeCell ref="A2:I2"/>
    <mergeCell ref="J2:R2"/>
    <mergeCell ref="A4:I4"/>
    <mergeCell ref="J4:R4"/>
    <mergeCell ref="A9:I9"/>
    <mergeCell ref="J9:R9"/>
    <mergeCell ref="A10:I10"/>
    <mergeCell ref="J10:R10"/>
    <mergeCell ref="K11:P11"/>
    <mergeCell ref="Q11:R11"/>
    <mergeCell ref="A7:B7"/>
    <mergeCell ref="C7:E7"/>
    <mergeCell ref="G7:H7"/>
    <mergeCell ref="J7:K7"/>
    <mergeCell ref="L7:N7"/>
    <mergeCell ref="P7:Q7"/>
    <mergeCell ref="B12:E12"/>
    <mergeCell ref="F12:G12"/>
    <mergeCell ref="K12:N12"/>
    <mergeCell ref="O12:P12"/>
    <mergeCell ref="Q12:R12"/>
    <mergeCell ref="B13:E13"/>
    <mergeCell ref="F13:G13"/>
    <mergeCell ref="K13:N13"/>
    <mergeCell ref="O13:P13"/>
    <mergeCell ref="Q13:R13"/>
    <mergeCell ref="K14:N14"/>
    <mergeCell ref="O14:P14"/>
    <mergeCell ref="Q14:R14"/>
    <mergeCell ref="B15:C15"/>
    <mergeCell ref="D15:E15"/>
    <mergeCell ref="F15:G15"/>
    <mergeCell ref="K15:N15"/>
    <mergeCell ref="O15:P15"/>
    <mergeCell ref="Q15:R15"/>
    <mergeCell ref="B17:C17"/>
    <mergeCell ref="D17:E17"/>
    <mergeCell ref="F17:G17"/>
    <mergeCell ref="K17:N17"/>
    <mergeCell ref="O17:P17"/>
    <mergeCell ref="Q17:R17"/>
    <mergeCell ref="B16:C16"/>
    <mergeCell ref="D16:E16"/>
    <mergeCell ref="F16:G16"/>
    <mergeCell ref="K16:N16"/>
    <mergeCell ref="O16:P16"/>
    <mergeCell ref="Q16:R16"/>
    <mergeCell ref="B19:C19"/>
    <mergeCell ref="D19:E19"/>
    <mergeCell ref="F19:G19"/>
    <mergeCell ref="K19:N19"/>
    <mergeCell ref="O19:P19"/>
    <mergeCell ref="Q19:R19"/>
    <mergeCell ref="B18:C18"/>
    <mergeCell ref="D18:E18"/>
    <mergeCell ref="F18:G18"/>
    <mergeCell ref="K18:N18"/>
    <mergeCell ref="O18:P18"/>
    <mergeCell ref="Q18:R18"/>
    <mergeCell ref="Q20:R20"/>
    <mergeCell ref="B21:C21"/>
    <mergeCell ref="D21:E21"/>
    <mergeCell ref="F21:G21"/>
    <mergeCell ref="K21:P21"/>
    <mergeCell ref="Q21:R21"/>
    <mergeCell ref="B20:C20"/>
    <mergeCell ref="D20:E20"/>
    <mergeCell ref="F20:G20"/>
    <mergeCell ref="K20:L20"/>
    <mergeCell ref="M20:N20"/>
    <mergeCell ref="O20:P20"/>
    <mergeCell ref="B24:C24"/>
    <mergeCell ref="D24:E24"/>
    <mergeCell ref="F24:G24"/>
    <mergeCell ref="K24:L24"/>
    <mergeCell ref="N24:O24"/>
    <mergeCell ref="Q24:R24"/>
    <mergeCell ref="B22:C22"/>
    <mergeCell ref="D22:E22"/>
    <mergeCell ref="F22:G22"/>
    <mergeCell ref="K22:P22"/>
    <mergeCell ref="Q22:R22"/>
    <mergeCell ref="B23:C23"/>
    <mergeCell ref="D23:E23"/>
    <mergeCell ref="F23:G23"/>
    <mergeCell ref="Q23:R23"/>
    <mergeCell ref="B25:C25"/>
    <mergeCell ref="D25:E25"/>
    <mergeCell ref="F25:G25"/>
    <mergeCell ref="N25:O25"/>
    <mergeCell ref="Q25:R25"/>
    <mergeCell ref="B26:C26"/>
    <mergeCell ref="D26:E26"/>
    <mergeCell ref="F26:G26"/>
    <mergeCell ref="N26:O26"/>
    <mergeCell ref="Q26:R26"/>
    <mergeCell ref="N29:O29"/>
    <mergeCell ref="Q29:R29"/>
    <mergeCell ref="A30:I30"/>
    <mergeCell ref="K30:M30"/>
    <mergeCell ref="N30:O30"/>
    <mergeCell ref="Q30:R30"/>
    <mergeCell ref="B27:C27"/>
    <mergeCell ref="D27:E27"/>
    <mergeCell ref="F27:G27"/>
    <mergeCell ref="N27:O27"/>
    <mergeCell ref="Q27:R27"/>
    <mergeCell ref="B28:C28"/>
    <mergeCell ref="D28:E28"/>
    <mergeCell ref="F28:G28"/>
    <mergeCell ref="N28:O28"/>
    <mergeCell ref="Q28:R28"/>
    <mergeCell ref="A31:I31"/>
    <mergeCell ref="Q31:R31"/>
    <mergeCell ref="K32:P32"/>
    <mergeCell ref="Q32:R32"/>
    <mergeCell ref="B33:C33"/>
    <mergeCell ref="D33:E33"/>
    <mergeCell ref="F33:G33"/>
    <mergeCell ref="H33:I33"/>
    <mergeCell ref="K33:P33"/>
    <mergeCell ref="Q33:R33"/>
    <mergeCell ref="B35:C35"/>
    <mergeCell ref="D35:E35"/>
    <mergeCell ref="F35:G35"/>
    <mergeCell ref="H35:I35"/>
    <mergeCell ref="K35:P35"/>
    <mergeCell ref="Q35:R35"/>
    <mergeCell ref="B34:C34"/>
    <mergeCell ref="D34:E34"/>
    <mergeCell ref="F34:G34"/>
    <mergeCell ref="H34:I34"/>
    <mergeCell ref="K34:P34"/>
    <mergeCell ref="Q34:R34"/>
    <mergeCell ref="B37:C37"/>
    <mergeCell ref="D37:E37"/>
    <mergeCell ref="F37:G37"/>
    <mergeCell ref="H37:I37"/>
    <mergeCell ref="K37:P37"/>
    <mergeCell ref="Q37:R37"/>
    <mergeCell ref="B36:C36"/>
    <mergeCell ref="D36:E36"/>
    <mergeCell ref="F36:G36"/>
    <mergeCell ref="H36:I36"/>
    <mergeCell ref="K36:P36"/>
    <mergeCell ref="Q36:R36"/>
    <mergeCell ref="K39:P39"/>
    <mergeCell ref="Q39:R39"/>
    <mergeCell ref="B40:C40"/>
    <mergeCell ref="D40:E40"/>
    <mergeCell ref="K40:P40"/>
    <mergeCell ref="Q40:R40"/>
    <mergeCell ref="B38:C38"/>
    <mergeCell ref="D38:E38"/>
    <mergeCell ref="F38:G38"/>
    <mergeCell ref="H38:I38"/>
    <mergeCell ref="K38:P38"/>
    <mergeCell ref="Q38:R38"/>
    <mergeCell ref="P46:R46"/>
    <mergeCell ref="A47:I47"/>
    <mergeCell ref="J47:R47"/>
    <mergeCell ref="A48:I48"/>
    <mergeCell ref="J48:R48"/>
    <mergeCell ref="G42:I42"/>
    <mergeCell ref="G43:I43"/>
    <mergeCell ref="P43:R43"/>
    <mergeCell ref="G44:I44"/>
    <mergeCell ref="P44:R44"/>
    <mergeCell ref="G45:I45"/>
    <mergeCell ref="P45:R45"/>
  </mergeCells>
  <dataValidations count="11">
    <dataValidation type="decimal" operator="lessThanOrEqual" allowBlank="1" showErrorMessage="1" errorTitle="G.S.BHATTI Says :" error="MAXIMUM Rs.40000 Only.&#10;( In Decimal Number Format Only)" sqref="O15:P15">
      <formula1>40000</formula1>
    </dataValidation>
    <dataValidation type="decimal" operator="lessThanOrEqual" allowBlank="1" showErrorMessage="1" errorTitle="G.S.BHATTI Says :" error="MAXIMUM Rs.100000 only In case of Severe Disability.&#10;(Decimal Number Format Only)" sqref="O16:P16">
      <formula1>100000</formula1>
    </dataValidation>
    <dataValidation type="decimal" operator="greaterThanOrEqual" allowBlank="1" showErrorMessage="1" errorTitle="G.S.BHATTI Says :" error="Kindly Enter Gross Annual Income in Decimal Number Format only." sqref="F12:G12">
      <formula1>0</formula1>
    </dataValidation>
    <dataValidation type="decimal" operator="greaterThanOrEqual" showErrorMessage="1" errorTitle="G.S.BHATTI Says :" error="Kindly Enter Monthly TDS (Decimal Number Format Only.) Minimum 0." sqref="F16:G27">
      <formula1>0</formula1>
    </dataValidation>
    <dataValidation type="decimal" operator="greaterThanOrEqual" showErrorMessage="1" errorTitle="G.S.BHATTI Says :" error="Kindly Enter Monthly Income (Decimal Number Format Only.) Minimum 0." sqref="D16:E27">
      <formula1>0</formula1>
    </dataValidation>
    <dataValidation type="decimal" operator="greaterThanOrEqual" allowBlank="1" showErrorMessage="1" errorTitle="G.S.BHATTI Says :" error="Minimum 0. &#10;Enter Value in Decimal Number Format Only." sqref="D33:E37 H33:I37">
      <formula1>0</formula1>
    </dataValidation>
    <dataValidation type="decimal" operator="lessThanOrEqual" allowBlank="1" showErrorMessage="1" errorTitle="G.S.BHATTI Says :" error="Conveyance Allowance is Exempted upto 9600 (19200 for Handicapped) per annum.&#10;Enter value in Decimal Number Format Only." sqref="O12:P12">
      <formula1>19200</formula1>
    </dataValidation>
    <dataValidation type="decimal" operator="greaterThanOrEqual" allowBlank="1" showErrorMessage="1" errorTitle="G.S.BHATTI Says :" error="Kindly enter Value in Decimal Number Format only." sqref="O13:P13">
      <formula1>0</formula1>
    </dataValidation>
    <dataValidation type="decimal" operator="lessThanOrEqual" allowBlank="1" showErrorMessage="1" errorTitle="G.S.BHATTI Says :" error="Enter value Less than or equal to 150000.&#10;( In Decimal Number Format Only)" sqref="O14:P14">
      <formula1>150000</formula1>
    </dataValidation>
    <dataValidation type="decimal" operator="greaterThanOrEqual" allowBlank="1" showErrorMessage="1" errorTitle="G.S.BHATTI Says:" error="Kindly enter value in Decimal Number Format only." sqref="Q36:R36 O20:P20 O18:P18 F13:G13">
      <formula1>0</formula1>
    </dataValidation>
    <dataValidation type="decimal" operator="lessThanOrEqual" allowBlank="1" showErrorMessage="1" errorTitle="G.S.BHATTI Says:" error="Kindly enter value (Max.10000) in Decimal Number format only." sqref="O19:P19">
      <formula1>10000</formula1>
    </dataValidation>
  </dataValidation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48"/>
  <sheetViews>
    <sheetView workbookViewId="0">
      <selection activeCell="C6" sqref="C6:E6"/>
    </sheetView>
  </sheetViews>
  <sheetFormatPr defaultRowHeight="15"/>
  <cols>
    <col min="1" max="9" width="9.140625" style="1"/>
    <col min="10" max="10" width="9" style="1" customWidth="1"/>
    <col min="11" max="12" width="10.28515625" style="1" bestFit="1" customWidth="1"/>
    <col min="13" max="13" width="10.42578125" style="1" bestFit="1" customWidth="1"/>
    <col min="14" max="16" width="9.140625" style="1"/>
    <col min="17" max="17" width="10.28515625" style="1" bestFit="1" customWidth="1"/>
    <col min="18" max="18" width="10.85546875" style="1" bestFit="1" customWidth="1"/>
    <col min="19" max="16384" width="9.140625" style="1"/>
  </cols>
  <sheetData>
    <row r="1" spans="1:18" ht="23.25">
      <c r="A1" s="18" t="s">
        <v>76</v>
      </c>
      <c r="B1" s="18"/>
      <c r="C1" s="18"/>
      <c r="D1" s="18"/>
      <c r="E1" s="18"/>
      <c r="F1" s="18"/>
      <c r="G1" s="18"/>
      <c r="H1" s="18"/>
      <c r="I1" s="18"/>
      <c r="J1" s="18" t="s">
        <v>76</v>
      </c>
      <c r="K1" s="18"/>
      <c r="L1" s="18"/>
      <c r="M1" s="18"/>
      <c r="N1" s="18"/>
      <c r="O1" s="18"/>
      <c r="P1" s="18"/>
      <c r="Q1" s="18"/>
      <c r="R1" s="18"/>
    </row>
    <row r="2" spans="1:18" ht="15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 t="s">
        <v>1</v>
      </c>
      <c r="K2" s="19"/>
      <c r="L2" s="19"/>
      <c r="M2" s="19"/>
      <c r="N2" s="19"/>
      <c r="O2" s="19"/>
      <c r="P2" s="19"/>
      <c r="Q2" s="19"/>
      <c r="R2" s="19"/>
    </row>
    <row r="3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>
      <c r="A4" s="66" t="s">
        <v>78</v>
      </c>
      <c r="B4" s="66"/>
      <c r="C4" s="66"/>
      <c r="D4" s="66"/>
      <c r="E4" s="66"/>
      <c r="F4" s="66"/>
      <c r="G4" s="66"/>
      <c r="H4" s="66"/>
      <c r="I4" s="66"/>
      <c r="J4" s="67" t="str">
        <f>A4</f>
        <v>NAME OF OFFICE /DEPARTMENT</v>
      </c>
      <c r="K4" s="67"/>
      <c r="L4" s="67"/>
      <c r="M4" s="67"/>
      <c r="N4" s="67"/>
      <c r="O4" s="67"/>
      <c r="P4" s="67"/>
      <c r="Q4" s="67"/>
      <c r="R4" s="67"/>
    </row>
    <row r="5" spans="1:1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>
      <c r="A6" s="15" t="s">
        <v>2</v>
      </c>
      <c r="B6" s="15"/>
      <c r="C6" s="16" t="s">
        <v>3</v>
      </c>
      <c r="D6" s="16"/>
      <c r="E6" s="16"/>
      <c r="F6" s="5" t="s">
        <v>4</v>
      </c>
      <c r="G6" s="16">
        <v>12345</v>
      </c>
      <c r="H6" s="16"/>
      <c r="I6" s="5"/>
      <c r="J6" s="15" t="s">
        <v>5</v>
      </c>
      <c r="K6" s="15"/>
      <c r="L6" s="17" t="str">
        <f>C6</f>
        <v>Mr. ABC</v>
      </c>
      <c r="M6" s="17"/>
      <c r="N6" s="17"/>
      <c r="O6" s="5" t="s">
        <v>4</v>
      </c>
      <c r="P6" s="17">
        <f>G6</f>
        <v>12345</v>
      </c>
      <c r="Q6" s="17"/>
      <c r="R6" s="5"/>
    </row>
    <row r="7" spans="1:18">
      <c r="A7" s="24" t="s">
        <v>6</v>
      </c>
      <c r="B7" s="24"/>
      <c r="C7" s="16" t="s">
        <v>79</v>
      </c>
      <c r="D7" s="16"/>
      <c r="E7" s="16"/>
      <c r="F7" s="5" t="s">
        <v>7</v>
      </c>
      <c r="G7" s="16">
        <v>12456</v>
      </c>
      <c r="H7" s="16"/>
      <c r="I7" s="5"/>
      <c r="J7" s="24" t="s">
        <v>6</v>
      </c>
      <c r="K7" s="24"/>
      <c r="L7" s="17" t="str">
        <f>C7</f>
        <v>POST</v>
      </c>
      <c r="M7" s="17"/>
      <c r="N7" s="17"/>
      <c r="O7" s="5" t="s">
        <v>7</v>
      </c>
      <c r="P7" s="17">
        <f>G7</f>
        <v>12456</v>
      </c>
      <c r="Q7" s="17"/>
      <c r="R7" s="5"/>
    </row>
    <row r="8" spans="1: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20" t="s">
        <v>8</v>
      </c>
      <c r="B9" s="20"/>
      <c r="C9" s="20"/>
      <c r="D9" s="20"/>
      <c r="E9" s="20"/>
      <c r="F9" s="20"/>
      <c r="G9" s="20"/>
      <c r="H9" s="20"/>
      <c r="I9" s="20"/>
      <c r="J9" s="20" t="s">
        <v>9</v>
      </c>
      <c r="K9" s="20"/>
      <c r="L9" s="20"/>
      <c r="M9" s="20"/>
      <c r="N9" s="20"/>
      <c r="O9" s="20"/>
      <c r="P9" s="20"/>
      <c r="Q9" s="20"/>
      <c r="R9" s="20"/>
    </row>
    <row r="10" spans="1:18" ht="15.75">
      <c r="A10" s="21" t="s">
        <v>10</v>
      </c>
      <c r="B10" s="21"/>
      <c r="C10" s="21"/>
      <c r="D10" s="21"/>
      <c r="E10" s="21"/>
      <c r="F10" s="21"/>
      <c r="G10" s="21"/>
      <c r="H10" s="21"/>
      <c r="I10" s="21"/>
      <c r="J10" s="21" t="s">
        <v>11</v>
      </c>
      <c r="K10" s="21"/>
      <c r="L10" s="21"/>
      <c r="M10" s="21"/>
      <c r="N10" s="21"/>
      <c r="O10" s="21"/>
      <c r="P10" s="21"/>
      <c r="Q10" s="21"/>
      <c r="R10" s="21"/>
    </row>
    <row r="11" spans="1:18" ht="15.75">
      <c r="A11" s="2"/>
      <c r="B11" s="2"/>
      <c r="C11" s="2"/>
      <c r="D11" s="2"/>
      <c r="E11" s="2"/>
      <c r="F11" s="2"/>
      <c r="G11" s="2"/>
      <c r="H11" s="2"/>
      <c r="I11" s="2"/>
      <c r="J11" s="6"/>
      <c r="K11" s="22" t="s">
        <v>12</v>
      </c>
      <c r="L11" s="22"/>
      <c r="M11" s="22"/>
      <c r="N11" s="22"/>
      <c r="O11" s="22"/>
      <c r="P11" s="22"/>
      <c r="Q11" s="23">
        <f>MAX(F12,D28)</f>
        <v>0</v>
      </c>
      <c r="R11" s="23"/>
    </row>
    <row r="12" spans="1:18" ht="15.75">
      <c r="A12" s="2"/>
      <c r="B12" s="25" t="s">
        <v>13</v>
      </c>
      <c r="C12" s="26"/>
      <c r="D12" s="26"/>
      <c r="E12" s="27"/>
      <c r="F12" s="28"/>
      <c r="G12" s="28"/>
      <c r="H12" s="2"/>
      <c r="I12" s="2"/>
      <c r="J12" s="6"/>
      <c r="K12" s="29" t="s">
        <v>14</v>
      </c>
      <c r="L12" s="30"/>
      <c r="M12" s="30"/>
      <c r="N12" s="31"/>
      <c r="O12" s="32"/>
      <c r="P12" s="32"/>
      <c r="Q12" s="33"/>
      <c r="R12" s="33"/>
    </row>
    <row r="13" spans="1:18" ht="15.75">
      <c r="A13" s="2"/>
      <c r="B13" s="34" t="s">
        <v>15</v>
      </c>
      <c r="C13" s="34"/>
      <c r="D13" s="34"/>
      <c r="E13" s="34"/>
      <c r="F13" s="35"/>
      <c r="G13" s="36"/>
      <c r="H13" s="2"/>
      <c r="I13" s="2"/>
      <c r="J13" s="2"/>
      <c r="K13" s="29" t="s">
        <v>16</v>
      </c>
      <c r="L13" s="30"/>
      <c r="M13" s="30"/>
      <c r="N13" s="31"/>
      <c r="O13" s="32"/>
      <c r="P13" s="32"/>
      <c r="Q13" s="33"/>
      <c r="R13" s="33"/>
    </row>
    <row r="14" spans="1:18" ht="15.75">
      <c r="A14" s="2"/>
      <c r="B14" s="2"/>
      <c r="C14" s="2"/>
      <c r="D14" s="2"/>
      <c r="E14" s="2"/>
      <c r="F14" s="2"/>
      <c r="G14" s="2"/>
      <c r="H14" s="2"/>
      <c r="I14" s="2"/>
      <c r="J14" s="2"/>
      <c r="K14" s="29" t="s">
        <v>17</v>
      </c>
      <c r="L14" s="30"/>
      <c r="M14" s="30"/>
      <c r="N14" s="31"/>
      <c r="O14" s="32"/>
      <c r="P14" s="32"/>
      <c r="Q14" s="33"/>
      <c r="R14" s="33"/>
    </row>
    <row r="15" spans="1:18" ht="15.75">
      <c r="A15" s="2"/>
      <c r="B15" s="25" t="s">
        <v>18</v>
      </c>
      <c r="C15" s="27"/>
      <c r="D15" s="25" t="s">
        <v>19</v>
      </c>
      <c r="E15" s="27"/>
      <c r="F15" s="25" t="s">
        <v>20</v>
      </c>
      <c r="G15" s="27"/>
      <c r="H15" s="2"/>
      <c r="I15" s="2"/>
      <c r="J15" s="2"/>
      <c r="K15" s="29" t="s">
        <v>21</v>
      </c>
      <c r="L15" s="30"/>
      <c r="M15" s="30"/>
      <c r="N15" s="31"/>
      <c r="O15" s="32"/>
      <c r="P15" s="32"/>
      <c r="Q15" s="33"/>
      <c r="R15" s="33"/>
    </row>
    <row r="16" spans="1:18" ht="15.75">
      <c r="A16" s="2"/>
      <c r="B16" s="37" t="s">
        <v>22</v>
      </c>
      <c r="C16" s="38"/>
      <c r="D16" s="39"/>
      <c r="E16" s="40"/>
      <c r="F16" s="39">
        <v>0</v>
      </c>
      <c r="G16" s="40"/>
      <c r="H16" s="2"/>
      <c r="I16" s="2"/>
      <c r="J16" s="2"/>
      <c r="K16" s="29" t="s">
        <v>23</v>
      </c>
      <c r="L16" s="30"/>
      <c r="M16" s="30"/>
      <c r="N16" s="31"/>
      <c r="O16" s="32"/>
      <c r="P16" s="32"/>
      <c r="Q16" s="33"/>
      <c r="R16" s="33"/>
    </row>
    <row r="17" spans="1:18" ht="15.75">
      <c r="A17" s="2"/>
      <c r="B17" s="37" t="s">
        <v>24</v>
      </c>
      <c r="C17" s="38"/>
      <c r="D17" s="39"/>
      <c r="E17" s="40"/>
      <c r="F17" s="39"/>
      <c r="G17" s="40"/>
      <c r="H17" s="2"/>
      <c r="I17" s="2"/>
      <c r="J17" s="2"/>
      <c r="K17" s="29" t="s">
        <v>25</v>
      </c>
      <c r="L17" s="30"/>
      <c r="M17" s="30"/>
      <c r="N17" s="31"/>
      <c r="O17" s="41">
        <f>IF(D40&gt;100000,100000,D40)</f>
        <v>0</v>
      </c>
      <c r="P17" s="41"/>
      <c r="Q17" s="33"/>
      <c r="R17" s="33"/>
    </row>
    <row r="18" spans="1:18" ht="15.75">
      <c r="A18" s="2"/>
      <c r="B18" s="37" t="s">
        <v>26</v>
      </c>
      <c r="C18" s="38"/>
      <c r="D18" s="39"/>
      <c r="E18" s="40"/>
      <c r="F18" s="39"/>
      <c r="G18" s="40"/>
      <c r="H18" s="2"/>
      <c r="I18" s="2"/>
      <c r="J18" s="2"/>
      <c r="K18" s="29" t="s">
        <v>27</v>
      </c>
      <c r="L18" s="30"/>
      <c r="M18" s="30"/>
      <c r="N18" s="31"/>
      <c r="O18" s="32"/>
      <c r="P18" s="32"/>
      <c r="Q18" s="33"/>
      <c r="R18" s="33"/>
    </row>
    <row r="19" spans="1:18" ht="15.75">
      <c r="A19" s="2"/>
      <c r="B19" s="42" t="s">
        <v>28</v>
      </c>
      <c r="C19" s="43"/>
      <c r="D19" s="39"/>
      <c r="E19" s="40"/>
      <c r="F19" s="39"/>
      <c r="G19" s="40"/>
      <c r="H19" s="2"/>
      <c r="I19" s="2"/>
      <c r="J19" s="2"/>
      <c r="K19" s="29" t="s">
        <v>29</v>
      </c>
      <c r="L19" s="30"/>
      <c r="M19" s="30"/>
      <c r="N19" s="31"/>
      <c r="O19" s="32">
        <v>0</v>
      </c>
      <c r="P19" s="32"/>
      <c r="Q19" s="33"/>
      <c r="R19" s="33"/>
    </row>
    <row r="20" spans="1:18" ht="15.75">
      <c r="A20" s="2"/>
      <c r="B20" s="42" t="s">
        <v>30</v>
      </c>
      <c r="C20" s="43"/>
      <c r="D20" s="39"/>
      <c r="E20" s="40"/>
      <c r="F20" s="39"/>
      <c r="G20" s="40"/>
      <c r="H20" s="2"/>
      <c r="I20" s="2"/>
      <c r="J20" s="2"/>
      <c r="K20" s="25" t="s">
        <v>31</v>
      </c>
      <c r="L20" s="26"/>
      <c r="M20" s="45"/>
      <c r="N20" s="46"/>
      <c r="O20" s="32">
        <v>0</v>
      </c>
      <c r="P20" s="32"/>
      <c r="Q20" s="33"/>
      <c r="R20" s="33"/>
    </row>
    <row r="21" spans="1:18" ht="15.75">
      <c r="A21" s="2"/>
      <c r="B21" s="42" t="s">
        <v>32</v>
      </c>
      <c r="C21" s="43"/>
      <c r="D21" s="39"/>
      <c r="E21" s="40"/>
      <c r="F21" s="39"/>
      <c r="G21" s="40"/>
      <c r="H21" s="2"/>
      <c r="I21" s="2"/>
      <c r="J21" s="6" t="s">
        <v>33</v>
      </c>
      <c r="K21" s="29" t="s">
        <v>34</v>
      </c>
      <c r="L21" s="30"/>
      <c r="M21" s="30"/>
      <c r="N21" s="30"/>
      <c r="O21" s="30"/>
      <c r="P21" s="31"/>
      <c r="Q21" s="44">
        <f>SUM(O12:P20)</f>
        <v>0</v>
      </c>
      <c r="R21" s="44"/>
    </row>
    <row r="22" spans="1:18" ht="15.75">
      <c r="A22" s="2"/>
      <c r="B22" s="42" t="s">
        <v>35</v>
      </c>
      <c r="C22" s="43"/>
      <c r="D22" s="39"/>
      <c r="E22" s="40"/>
      <c r="F22" s="39"/>
      <c r="G22" s="40"/>
      <c r="H22" s="2"/>
      <c r="I22" s="2"/>
      <c r="J22" s="6"/>
      <c r="K22" s="48" t="s">
        <v>36</v>
      </c>
      <c r="L22" s="49"/>
      <c r="M22" s="49"/>
      <c r="N22" s="49"/>
      <c r="O22" s="49"/>
      <c r="P22" s="50"/>
      <c r="Q22" s="47">
        <f>Q11-Q21</f>
        <v>0</v>
      </c>
      <c r="R22" s="47"/>
    </row>
    <row r="23" spans="1:18" ht="15.75">
      <c r="A23" s="2"/>
      <c r="B23" s="42" t="s">
        <v>37</v>
      </c>
      <c r="C23" s="43"/>
      <c r="D23" s="39"/>
      <c r="E23" s="40"/>
      <c r="F23" s="39"/>
      <c r="G23" s="40"/>
      <c r="H23" s="2"/>
      <c r="I23" s="2"/>
      <c r="J23" s="6"/>
      <c r="K23" s="6"/>
      <c r="L23" s="6"/>
      <c r="M23" s="6"/>
      <c r="N23" s="6"/>
      <c r="O23" s="6"/>
      <c r="P23" s="6"/>
      <c r="Q23" s="33"/>
      <c r="R23" s="33"/>
    </row>
    <row r="24" spans="1:18" ht="15.75">
      <c r="A24" s="2"/>
      <c r="B24" s="42" t="s">
        <v>38</v>
      </c>
      <c r="C24" s="43"/>
      <c r="D24" s="39"/>
      <c r="E24" s="40"/>
      <c r="F24" s="39"/>
      <c r="G24" s="40"/>
      <c r="H24" s="2"/>
      <c r="I24" s="2"/>
      <c r="J24" s="6"/>
      <c r="K24" s="47" t="s">
        <v>39</v>
      </c>
      <c r="L24" s="47"/>
      <c r="M24" s="7" t="s">
        <v>40</v>
      </c>
      <c r="N24" s="47" t="s">
        <v>41</v>
      </c>
      <c r="O24" s="47"/>
      <c r="P24" s="6"/>
      <c r="Q24" s="33"/>
      <c r="R24" s="33"/>
    </row>
    <row r="25" spans="1:18" ht="15.75">
      <c r="A25" s="2"/>
      <c r="B25" s="42" t="s">
        <v>42</v>
      </c>
      <c r="C25" s="43"/>
      <c r="D25" s="39"/>
      <c r="E25" s="40"/>
      <c r="F25" s="39"/>
      <c r="G25" s="40"/>
      <c r="H25" s="2"/>
      <c r="I25" s="2"/>
      <c r="J25" s="6"/>
      <c r="K25" s="8" t="s">
        <v>43</v>
      </c>
      <c r="L25" s="8" t="s">
        <v>44</v>
      </c>
      <c r="M25" s="9"/>
      <c r="N25" s="51"/>
      <c r="O25" s="52"/>
      <c r="P25" s="6"/>
      <c r="Q25" s="33"/>
      <c r="R25" s="33"/>
    </row>
    <row r="26" spans="1:18" ht="15.75">
      <c r="A26" s="2"/>
      <c r="B26" s="42" t="s">
        <v>45</v>
      </c>
      <c r="C26" s="43"/>
      <c r="D26" s="39"/>
      <c r="E26" s="40"/>
      <c r="F26" s="39"/>
      <c r="G26" s="40"/>
      <c r="H26" s="2"/>
      <c r="I26" s="2"/>
      <c r="J26" s="6"/>
      <c r="K26" s="10" t="s">
        <v>46</v>
      </c>
      <c r="L26" s="12">
        <v>200000</v>
      </c>
      <c r="M26" s="12" t="s">
        <v>47</v>
      </c>
      <c r="N26" s="53">
        <v>0</v>
      </c>
      <c r="O26" s="53"/>
      <c r="P26" s="6"/>
      <c r="Q26" s="33"/>
      <c r="R26" s="33"/>
    </row>
    <row r="27" spans="1:18" ht="15.75">
      <c r="A27" s="2"/>
      <c r="B27" s="42" t="s">
        <v>48</v>
      </c>
      <c r="C27" s="43"/>
      <c r="D27" s="39"/>
      <c r="E27" s="40"/>
      <c r="F27" s="39"/>
      <c r="G27" s="40"/>
      <c r="H27" s="2"/>
      <c r="I27" s="2"/>
      <c r="J27" s="6"/>
      <c r="K27" s="12">
        <v>200001</v>
      </c>
      <c r="L27" s="12">
        <v>500000</v>
      </c>
      <c r="M27" s="12">
        <v>10</v>
      </c>
      <c r="N27" s="56">
        <f>MIN(IF((Q22-L26)*10%&lt;=0,0,(Q22-L26)*10%),30000)</f>
        <v>0</v>
      </c>
      <c r="O27" s="56"/>
      <c r="P27" s="6"/>
      <c r="Q27" s="33"/>
      <c r="R27" s="33"/>
    </row>
    <row r="28" spans="1:18" ht="15.75">
      <c r="A28" s="2"/>
      <c r="B28" s="48" t="s">
        <v>49</v>
      </c>
      <c r="C28" s="50"/>
      <c r="D28" s="57">
        <f>SUM(D16:E27)</f>
        <v>0</v>
      </c>
      <c r="E28" s="58"/>
      <c r="F28" s="57">
        <f>SUM(F16:G27)</f>
        <v>0</v>
      </c>
      <c r="G28" s="58"/>
      <c r="H28" s="2"/>
      <c r="I28" s="2"/>
      <c r="J28" s="6"/>
      <c r="K28" s="12">
        <v>500001</v>
      </c>
      <c r="L28" s="12">
        <v>1000000</v>
      </c>
      <c r="M28" s="12">
        <v>20</v>
      </c>
      <c r="N28" s="56">
        <f>MIN(IF((Q22-L27)*20%&lt;=0,0,(Q22-L27)*20%),100000)</f>
        <v>0</v>
      </c>
      <c r="O28" s="56"/>
      <c r="P28" s="6"/>
      <c r="Q28" s="33"/>
      <c r="R28" s="33"/>
    </row>
    <row r="29" spans="1:18" ht="15.75">
      <c r="A29" s="2"/>
      <c r="B29" s="2"/>
      <c r="C29" s="2"/>
      <c r="D29" s="2"/>
      <c r="E29" s="2"/>
      <c r="F29" s="2"/>
      <c r="G29" s="2"/>
      <c r="H29" s="2"/>
      <c r="I29" s="2"/>
      <c r="J29" s="6"/>
      <c r="K29" s="13">
        <v>1000001</v>
      </c>
      <c r="L29" s="13" t="s">
        <v>50</v>
      </c>
      <c r="M29" s="13">
        <v>30</v>
      </c>
      <c r="N29" s="54">
        <f>IF((Q22-L28)*30%&lt;=0,0,(Q22-L28)*30%)</f>
        <v>0</v>
      </c>
      <c r="O29" s="54"/>
      <c r="P29" s="6"/>
      <c r="Q29" s="33"/>
      <c r="R29" s="33"/>
    </row>
    <row r="30" spans="1:18" ht="15.75">
      <c r="A30" s="55" t="s">
        <v>51</v>
      </c>
      <c r="B30" s="55"/>
      <c r="C30" s="55"/>
      <c r="D30" s="55"/>
      <c r="E30" s="55"/>
      <c r="F30" s="55"/>
      <c r="G30" s="55"/>
      <c r="H30" s="55"/>
      <c r="I30" s="55"/>
      <c r="J30" s="6"/>
      <c r="K30" s="53" t="s">
        <v>52</v>
      </c>
      <c r="L30" s="53"/>
      <c r="M30" s="53"/>
      <c r="N30" s="56">
        <f>SUM(N26:O29)</f>
        <v>0</v>
      </c>
      <c r="O30" s="56"/>
      <c r="P30" s="9"/>
      <c r="Q30" s="47">
        <f>ROUND(N30,0)</f>
        <v>0</v>
      </c>
      <c r="R30" s="47"/>
    </row>
    <row r="31" spans="1:18" ht="15.75">
      <c r="A31" s="21" t="s">
        <v>53</v>
      </c>
      <c r="B31" s="21"/>
      <c r="C31" s="21"/>
      <c r="D31" s="21"/>
      <c r="E31" s="21"/>
      <c r="F31" s="21"/>
      <c r="G31" s="21"/>
      <c r="H31" s="21"/>
      <c r="I31" s="21"/>
      <c r="J31" s="6"/>
      <c r="K31" s="14"/>
      <c r="L31" s="14"/>
      <c r="M31" s="14"/>
      <c r="N31" s="14"/>
      <c r="O31" s="14"/>
      <c r="P31" s="14"/>
      <c r="Q31" s="59"/>
      <c r="R31" s="59"/>
    </row>
    <row r="32" spans="1:18" ht="15.75">
      <c r="A32" s="2"/>
      <c r="B32" s="2"/>
      <c r="C32" s="2"/>
      <c r="D32" s="2"/>
      <c r="E32" s="2"/>
      <c r="F32" s="2"/>
      <c r="G32" s="2"/>
      <c r="H32" s="2"/>
      <c r="I32" s="2"/>
      <c r="J32" s="6" t="s">
        <v>33</v>
      </c>
      <c r="K32" s="29" t="s">
        <v>54</v>
      </c>
      <c r="L32" s="30"/>
      <c r="M32" s="30"/>
      <c r="N32" s="30"/>
      <c r="O32" s="30"/>
      <c r="P32" s="31"/>
      <c r="Q32" s="44">
        <f>MIN(IF(Q22&lt;=500000,N27,0),2000)</f>
        <v>0</v>
      </c>
      <c r="R32" s="44"/>
    </row>
    <row r="33" spans="1:18" ht="15.75">
      <c r="A33" s="2"/>
      <c r="B33" s="51" t="s">
        <v>55</v>
      </c>
      <c r="C33" s="52"/>
      <c r="D33" s="39"/>
      <c r="E33" s="40"/>
      <c r="F33" s="51" t="s">
        <v>56</v>
      </c>
      <c r="G33" s="52"/>
      <c r="H33" s="39"/>
      <c r="I33" s="40"/>
      <c r="J33" s="6"/>
      <c r="K33" s="29" t="s">
        <v>57</v>
      </c>
      <c r="L33" s="30"/>
      <c r="M33" s="30"/>
      <c r="N33" s="30"/>
      <c r="O33" s="30"/>
      <c r="P33" s="31"/>
      <c r="Q33" s="44">
        <f>Q30-Q32</f>
        <v>0</v>
      </c>
      <c r="R33" s="44"/>
    </row>
    <row r="34" spans="1:18" ht="15.75">
      <c r="A34" s="2"/>
      <c r="B34" s="51" t="s">
        <v>58</v>
      </c>
      <c r="C34" s="52"/>
      <c r="D34" s="39"/>
      <c r="E34" s="40"/>
      <c r="F34" s="51" t="s">
        <v>59</v>
      </c>
      <c r="G34" s="52"/>
      <c r="H34" s="39"/>
      <c r="I34" s="40"/>
      <c r="J34" s="6" t="s">
        <v>60</v>
      </c>
      <c r="K34" s="29" t="s">
        <v>61</v>
      </c>
      <c r="L34" s="30"/>
      <c r="M34" s="30"/>
      <c r="N34" s="30"/>
      <c r="O34" s="30"/>
      <c r="P34" s="31"/>
      <c r="Q34" s="60">
        <f>ROUND(Q33*3%,0)</f>
        <v>0</v>
      </c>
      <c r="R34" s="60"/>
    </row>
    <row r="35" spans="1:18" ht="15.75">
      <c r="A35" s="2"/>
      <c r="B35" s="51" t="s">
        <v>62</v>
      </c>
      <c r="C35" s="52"/>
      <c r="D35" s="39"/>
      <c r="E35" s="40"/>
      <c r="F35" s="51" t="s">
        <v>63</v>
      </c>
      <c r="G35" s="52"/>
      <c r="H35" s="39"/>
      <c r="I35" s="40"/>
      <c r="J35" s="6"/>
      <c r="K35" s="29" t="s">
        <v>64</v>
      </c>
      <c r="L35" s="30"/>
      <c r="M35" s="30"/>
      <c r="N35" s="30"/>
      <c r="O35" s="30"/>
      <c r="P35" s="31"/>
      <c r="Q35" s="47">
        <f>Q33+Q34</f>
        <v>0</v>
      </c>
      <c r="R35" s="47"/>
    </row>
    <row r="36" spans="1:18" ht="15.75">
      <c r="A36" s="2"/>
      <c r="B36" s="51" t="s">
        <v>65</v>
      </c>
      <c r="C36" s="52"/>
      <c r="D36" s="39"/>
      <c r="E36" s="40"/>
      <c r="F36" s="51" t="s">
        <v>66</v>
      </c>
      <c r="G36" s="52"/>
      <c r="H36" s="39"/>
      <c r="I36" s="40"/>
      <c r="J36" s="6" t="s">
        <v>33</v>
      </c>
      <c r="K36" s="29" t="s">
        <v>67</v>
      </c>
      <c r="L36" s="30"/>
      <c r="M36" s="30"/>
      <c r="N36" s="30"/>
      <c r="O36" s="30"/>
      <c r="P36" s="31"/>
      <c r="Q36" s="63">
        <v>0</v>
      </c>
      <c r="R36" s="63"/>
    </row>
    <row r="37" spans="1:18" ht="15.75">
      <c r="A37" s="2"/>
      <c r="B37" s="51" t="s">
        <v>68</v>
      </c>
      <c r="C37" s="52"/>
      <c r="D37" s="39"/>
      <c r="E37" s="40"/>
      <c r="F37" s="61" t="s">
        <v>69</v>
      </c>
      <c r="G37" s="62"/>
      <c r="H37" s="39"/>
      <c r="I37" s="40"/>
      <c r="J37" s="6"/>
      <c r="K37" s="29" t="s">
        <v>70</v>
      </c>
      <c r="L37" s="30"/>
      <c r="M37" s="30"/>
      <c r="N37" s="30"/>
      <c r="O37" s="30"/>
      <c r="P37" s="31"/>
      <c r="Q37" s="47">
        <f>Q35-R36</f>
        <v>0</v>
      </c>
      <c r="R37" s="47"/>
    </row>
    <row r="38" spans="1:18" ht="15.75">
      <c r="A38" s="2"/>
      <c r="B38" s="51" t="s">
        <v>49</v>
      </c>
      <c r="C38" s="52"/>
      <c r="D38" s="72">
        <f>SUM(D33:E37)</f>
        <v>0</v>
      </c>
      <c r="E38" s="73"/>
      <c r="F38" s="51" t="s">
        <v>49</v>
      </c>
      <c r="G38" s="52"/>
      <c r="H38" s="72">
        <f>SUM(H33:I37)</f>
        <v>0</v>
      </c>
      <c r="I38" s="73"/>
      <c r="J38" s="6" t="s">
        <v>33</v>
      </c>
      <c r="K38" s="29" t="s">
        <v>71</v>
      </c>
      <c r="L38" s="30"/>
      <c r="M38" s="30"/>
      <c r="N38" s="30"/>
      <c r="O38" s="30"/>
      <c r="P38" s="31"/>
      <c r="Q38" s="44">
        <f>MAX(F28,F13)</f>
        <v>0</v>
      </c>
      <c r="R38" s="44"/>
    </row>
    <row r="39" spans="1:18" ht="15.75">
      <c r="A39" s="2"/>
      <c r="B39" s="2"/>
      <c r="C39" s="2"/>
      <c r="D39" s="2"/>
      <c r="E39" s="2"/>
      <c r="F39" s="6"/>
      <c r="G39" s="6"/>
      <c r="H39" s="6"/>
      <c r="I39" s="6"/>
      <c r="J39" s="6"/>
      <c r="K39" s="48" t="s">
        <v>72</v>
      </c>
      <c r="L39" s="49"/>
      <c r="M39" s="49"/>
      <c r="N39" s="49"/>
      <c r="O39" s="49"/>
      <c r="P39" s="50"/>
      <c r="Q39" s="47">
        <f>IF(Q37-Q38&lt;=0,0,Q37-Q38)</f>
        <v>0</v>
      </c>
      <c r="R39" s="47"/>
    </row>
    <row r="40" spans="1:18" ht="15.75">
      <c r="A40" s="2"/>
      <c r="B40" s="71" t="s">
        <v>73</v>
      </c>
      <c r="C40" s="71"/>
      <c r="D40" s="47">
        <f>D38+H38</f>
        <v>0</v>
      </c>
      <c r="E40" s="47"/>
      <c r="F40" s="2"/>
      <c r="G40" s="2"/>
      <c r="H40" s="2"/>
      <c r="I40" s="2"/>
      <c r="J40" s="6"/>
      <c r="K40" s="29" t="s">
        <v>74</v>
      </c>
      <c r="L40" s="30"/>
      <c r="M40" s="30"/>
      <c r="N40" s="30"/>
      <c r="O40" s="30"/>
      <c r="P40" s="31"/>
      <c r="Q40" s="44">
        <f>IF((Q38-Q37)&lt;=0,0,Q38-Q37)</f>
        <v>0</v>
      </c>
      <c r="R40" s="44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64" t="str">
        <f>C6</f>
        <v>Mr. ABC</v>
      </c>
      <c r="H42" s="64"/>
      <c r="I42" s="64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A43" s="2"/>
      <c r="B43" s="2"/>
      <c r="C43" s="2"/>
      <c r="D43" s="2"/>
      <c r="E43" s="2"/>
      <c r="F43" s="2"/>
      <c r="G43" s="64" t="str">
        <f>C7</f>
        <v>POST</v>
      </c>
      <c r="H43" s="64"/>
      <c r="I43" s="64"/>
      <c r="J43" s="2"/>
      <c r="K43" s="2"/>
      <c r="L43" s="2"/>
      <c r="M43" s="2"/>
      <c r="N43" s="2"/>
      <c r="O43" s="2"/>
      <c r="P43" s="64" t="str">
        <f>G42</f>
        <v>Mr. ABC</v>
      </c>
      <c r="Q43" s="64"/>
      <c r="R43" s="64"/>
    </row>
    <row r="44" spans="1:18">
      <c r="A44" s="2"/>
      <c r="B44" s="2"/>
      <c r="C44" s="2"/>
      <c r="D44" s="2"/>
      <c r="E44" s="2"/>
      <c r="F44" s="2"/>
      <c r="G44" s="68" t="s">
        <v>80</v>
      </c>
      <c r="H44" s="68"/>
      <c r="I44" s="68"/>
      <c r="J44" s="2"/>
      <c r="K44" s="2"/>
      <c r="L44" s="2"/>
      <c r="M44" s="2"/>
      <c r="N44" s="2"/>
      <c r="O44" s="2"/>
      <c r="P44" s="64" t="str">
        <f>G43</f>
        <v>POST</v>
      </c>
      <c r="Q44" s="64"/>
      <c r="R44" s="64"/>
    </row>
    <row r="45" spans="1:18">
      <c r="A45" s="2"/>
      <c r="B45" s="2"/>
      <c r="C45" s="2"/>
      <c r="D45" s="2"/>
      <c r="E45" s="2"/>
      <c r="F45" s="2"/>
      <c r="G45" s="69" t="s">
        <v>80</v>
      </c>
      <c r="H45" s="69"/>
      <c r="I45" s="69"/>
      <c r="J45" s="2"/>
      <c r="K45" s="2"/>
      <c r="L45" s="2"/>
      <c r="M45" s="2"/>
      <c r="N45" s="2"/>
      <c r="O45" s="2"/>
      <c r="P45" s="70" t="str">
        <f>G44</f>
        <v>WRITE HERE</v>
      </c>
      <c r="Q45" s="70"/>
      <c r="R45" s="70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64" t="str">
        <f>G45</f>
        <v>WRITE HERE</v>
      </c>
      <c r="Q46" s="64"/>
      <c r="R46" s="64"/>
    </row>
    <row r="47" spans="1:18">
      <c r="A47" s="65" t="s">
        <v>77</v>
      </c>
      <c r="B47" s="65"/>
      <c r="C47" s="65"/>
      <c r="D47" s="65"/>
      <c r="E47" s="65"/>
      <c r="F47" s="65"/>
      <c r="G47" s="65"/>
      <c r="H47" s="65"/>
      <c r="I47" s="65"/>
      <c r="J47" s="65" t="s">
        <v>77</v>
      </c>
      <c r="K47" s="65"/>
      <c r="L47" s="65"/>
      <c r="M47" s="65"/>
      <c r="N47" s="65"/>
      <c r="O47" s="65"/>
      <c r="P47" s="65"/>
      <c r="Q47" s="65"/>
      <c r="R47" s="65"/>
    </row>
    <row r="48" spans="1:18">
      <c r="A48" s="65" t="s">
        <v>75</v>
      </c>
      <c r="B48" s="65"/>
      <c r="C48" s="65"/>
      <c r="D48" s="65"/>
      <c r="E48" s="65"/>
      <c r="F48" s="65"/>
      <c r="G48" s="65"/>
      <c r="H48" s="65"/>
      <c r="I48" s="65"/>
      <c r="J48" s="65" t="s">
        <v>75</v>
      </c>
      <c r="K48" s="65"/>
      <c r="L48" s="65"/>
      <c r="M48" s="65"/>
      <c r="N48" s="65"/>
      <c r="O48" s="65"/>
      <c r="P48" s="65"/>
      <c r="Q48" s="65"/>
      <c r="R48" s="65"/>
    </row>
  </sheetData>
  <sheetProtection password="E189" sheet="1" objects="1" scenarios="1" selectLockedCells="1"/>
  <mergeCells count="178">
    <mergeCell ref="A6:B6"/>
    <mergeCell ref="C6:E6"/>
    <mergeCell ref="G6:H6"/>
    <mergeCell ref="J6:K6"/>
    <mergeCell ref="L6:N6"/>
    <mergeCell ref="P6:Q6"/>
    <mergeCell ref="A1:I1"/>
    <mergeCell ref="J1:R1"/>
    <mergeCell ref="A2:I2"/>
    <mergeCell ref="J2:R2"/>
    <mergeCell ref="A4:I4"/>
    <mergeCell ref="J4:R4"/>
    <mergeCell ref="A9:I9"/>
    <mergeCell ref="J9:R9"/>
    <mergeCell ref="A10:I10"/>
    <mergeCell ref="J10:R10"/>
    <mergeCell ref="K11:P11"/>
    <mergeCell ref="Q11:R11"/>
    <mergeCell ref="A7:B7"/>
    <mergeCell ref="C7:E7"/>
    <mergeCell ref="G7:H7"/>
    <mergeCell ref="J7:K7"/>
    <mergeCell ref="L7:N7"/>
    <mergeCell ref="P7:Q7"/>
    <mergeCell ref="B12:E12"/>
    <mergeCell ref="F12:G12"/>
    <mergeCell ref="K12:N12"/>
    <mergeCell ref="O12:P12"/>
    <mergeCell ref="Q12:R12"/>
    <mergeCell ref="B13:E13"/>
    <mergeCell ref="F13:G13"/>
    <mergeCell ref="K13:N13"/>
    <mergeCell ref="O13:P13"/>
    <mergeCell ref="Q13:R13"/>
    <mergeCell ref="K14:N14"/>
    <mergeCell ref="O14:P14"/>
    <mergeCell ref="Q14:R14"/>
    <mergeCell ref="B15:C15"/>
    <mergeCell ref="D15:E15"/>
    <mergeCell ref="F15:G15"/>
    <mergeCell ref="K15:N15"/>
    <mergeCell ref="O15:P15"/>
    <mergeCell ref="Q15:R15"/>
    <mergeCell ref="B17:C17"/>
    <mergeCell ref="D17:E17"/>
    <mergeCell ref="F17:G17"/>
    <mergeCell ref="K17:N17"/>
    <mergeCell ref="O17:P17"/>
    <mergeCell ref="Q17:R17"/>
    <mergeCell ref="B16:C16"/>
    <mergeCell ref="D16:E16"/>
    <mergeCell ref="F16:G16"/>
    <mergeCell ref="K16:N16"/>
    <mergeCell ref="O16:P16"/>
    <mergeCell ref="Q16:R16"/>
    <mergeCell ref="B19:C19"/>
    <mergeCell ref="D19:E19"/>
    <mergeCell ref="F19:G19"/>
    <mergeCell ref="K19:N19"/>
    <mergeCell ref="O19:P19"/>
    <mergeCell ref="Q19:R19"/>
    <mergeCell ref="B18:C18"/>
    <mergeCell ref="D18:E18"/>
    <mergeCell ref="F18:G18"/>
    <mergeCell ref="K18:N18"/>
    <mergeCell ref="O18:P18"/>
    <mergeCell ref="Q18:R18"/>
    <mergeCell ref="Q20:R20"/>
    <mergeCell ref="B21:C21"/>
    <mergeCell ref="D21:E21"/>
    <mergeCell ref="F21:G21"/>
    <mergeCell ref="K21:P21"/>
    <mergeCell ref="Q21:R21"/>
    <mergeCell ref="B20:C20"/>
    <mergeCell ref="D20:E20"/>
    <mergeCell ref="F20:G20"/>
    <mergeCell ref="K20:L20"/>
    <mergeCell ref="M20:N20"/>
    <mergeCell ref="O20:P20"/>
    <mergeCell ref="B24:C24"/>
    <mergeCell ref="D24:E24"/>
    <mergeCell ref="F24:G24"/>
    <mergeCell ref="K24:L24"/>
    <mergeCell ref="N24:O24"/>
    <mergeCell ref="Q24:R24"/>
    <mergeCell ref="B22:C22"/>
    <mergeCell ref="D22:E22"/>
    <mergeCell ref="F22:G22"/>
    <mergeCell ref="K22:P22"/>
    <mergeCell ref="Q22:R22"/>
    <mergeCell ref="B23:C23"/>
    <mergeCell ref="D23:E23"/>
    <mergeCell ref="F23:G23"/>
    <mergeCell ref="Q23:R23"/>
    <mergeCell ref="B25:C25"/>
    <mergeCell ref="D25:E25"/>
    <mergeCell ref="F25:G25"/>
    <mergeCell ref="N25:O25"/>
    <mergeCell ref="Q25:R25"/>
    <mergeCell ref="B26:C26"/>
    <mergeCell ref="D26:E26"/>
    <mergeCell ref="F26:G26"/>
    <mergeCell ref="N26:O26"/>
    <mergeCell ref="Q26:R26"/>
    <mergeCell ref="N29:O29"/>
    <mergeCell ref="Q29:R29"/>
    <mergeCell ref="A30:I30"/>
    <mergeCell ref="K30:M30"/>
    <mergeCell ref="N30:O30"/>
    <mergeCell ref="Q30:R30"/>
    <mergeCell ref="B27:C27"/>
    <mergeCell ref="D27:E27"/>
    <mergeCell ref="F27:G27"/>
    <mergeCell ref="N27:O27"/>
    <mergeCell ref="Q27:R27"/>
    <mergeCell ref="B28:C28"/>
    <mergeCell ref="D28:E28"/>
    <mergeCell ref="F28:G28"/>
    <mergeCell ref="N28:O28"/>
    <mergeCell ref="Q28:R28"/>
    <mergeCell ref="A31:I31"/>
    <mergeCell ref="Q31:R31"/>
    <mergeCell ref="K32:P32"/>
    <mergeCell ref="Q32:R32"/>
    <mergeCell ref="B33:C33"/>
    <mergeCell ref="D33:E33"/>
    <mergeCell ref="F33:G33"/>
    <mergeCell ref="H33:I33"/>
    <mergeCell ref="K33:P33"/>
    <mergeCell ref="Q33:R33"/>
    <mergeCell ref="B35:C35"/>
    <mergeCell ref="D35:E35"/>
    <mergeCell ref="F35:G35"/>
    <mergeCell ref="H35:I35"/>
    <mergeCell ref="K35:P35"/>
    <mergeCell ref="Q35:R35"/>
    <mergeCell ref="B34:C34"/>
    <mergeCell ref="D34:E34"/>
    <mergeCell ref="F34:G34"/>
    <mergeCell ref="H34:I34"/>
    <mergeCell ref="K34:P34"/>
    <mergeCell ref="Q34:R34"/>
    <mergeCell ref="B37:C37"/>
    <mergeCell ref="D37:E37"/>
    <mergeCell ref="F37:G37"/>
    <mergeCell ref="H37:I37"/>
    <mergeCell ref="K37:P37"/>
    <mergeCell ref="Q37:R37"/>
    <mergeCell ref="B36:C36"/>
    <mergeCell ref="D36:E36"/>
    <mergeCell ref="F36:G36"/>
    <mergeCell ref="H36:I36"/>
    <mergeCell ref="K36:P36"/>
    <mergeCell ref="Q36:R36"/>
    <mergeCell ref="K39:P39"/>
    <mergeCell ref="Q39:R39"/>
    <mergeCell ref="B40:C40"/>
    <mergeCell ref="D40:E40"/>
    <mergeCell ref="K40:P40"/>
    <mergeCell ref="Q40:R40"/>
    <mergeCell ref="B38:C38"/>
    <mergeCell ref="D38:E38"/>
    <mergeCell ref="F38:G38"/>
    <mergeCell ref="H38:I38"/>
    <mergeCell ref="K38:P38"/>
    <mergeCell ref="Q38:R38"/>
    <mergeCell ref="P46:R46"/>
    <mergeCell ref="A47:I47"/>
    <mergeCell ref="J47:R47"/>
    <mergeCell ref="A48:I48"/>
    <mergeCell ref="J48:R48"/>
    <mergeCell ref="G42:I42"/>
    <mergeCell ref="G43:I43"/>
    <mergeCell ref="P43:R43"/>
    <mergeCell ref="G44:I44"/>
    <mergeCell ref="P44:R44"/>
    <mergeCell ref="G45:I45"/>
    <mergeCell ref="P45:R45"/>
  </mergeCells>
  <dataValidations count="11">
    <dataValidation type="decimal" operator="lessThanOrEqual" allowBlank="1" showErrorMessage="1" errorTitle="G.S.BHATTI Says :" error="MAXIMUM Rs.40000 Only.&#10;( In Decimal Number Format Only)" sqref="O15:P15">
      <formula1>40000</formula1>
    </dataValidation>
    <dataValidation type="decimal" operator="lessThanOrEqual" allowBlank="1" showErrorMessage="1" errorTitle="G.S.BHATTI Says :" error="MAXIMUM Rs.100000 only In case of Severe Disability.&#10;(Decimal Number Format Only)" sqref="O16:P16">
      <formula1>100000</formula1>
    </dataValidation>
    <dataValidation type="decimal" operator="greaterThanOrEqual" allowBlank="1" showErrorMessage="1" errorTitle="G.S.BHATTI Says :" error="Kindly Enter Gross Annual Income in Decimal Number Format only." sqref="F12:G12">
      <formula1>0</formula1>
    </dataValidation>
    <dataValidation type="decimal" operator="greaterThanOrEqual" showErrorMessage="1" errorTitle="G.S.BHATTI Says :" error="Kindly Enter Monthly TDS (Decimal Number Format Only.) Minimum 0." sqref="F16:G27">
      <formula1>0</formula1>
    </dataValidation>
    <dataValidation type="decimal" operator="greaterThanOrEqual" showErrorMessage="1" errorTitle="G.S.BHATTI Says :" error="Kindly Enter Monthly Income (Decimal Number Format Only.) Minimum 0." sqref="D16:E27">
      <formula1>0</formula1>
    </dataValidation>
    <dataValidation type="decimal" operator="greaterThanOrEqual" allowBlank="1" showErrorMessage="1" errorTitle="G.S.BHATTI Says :" error="Minimum 0. &#10;Enter Value in Decimal Number Format Only." sqref="D33:E37 H33:I37">
      <formula1>0</formula1>
    </dataValidation>
    <dataValidation type="decimal" operator="lessThanOrEqual" allowBlank="1" showErrorMessage="1" errorTitle="G.S.BHATTI Says :" error="Conveyance Allowance is Exempted upto 9600 (19200 for Handicapped) per annum.&#10;Enter value in Decimal Number Format Only." sqref="O12:P12">
      <formula1>19200</formula1>
    </dataValidation>
    <dataValidation type="decimal" operator="greaterThanOrEqual" allowBlank="1" showErrorMessage="1" errorTitle="G.S.BHATTI Says :" error="Kindly enter Value in Decimal Number Format only." sqref="O13:P13">
      <formula1>0</formula1>
    </dataValidation>
    <dataValidation type="decimal" operator="lessThanOrEqual" allowBlank="1" showErrorMessage="1" errorTitle="G.S.BHATTI Says :" error="Enter value Less than or equal to 150000.&#10;( In Decimal Number Format Only)" sqref="O14:P14">
      <formula1>150000</formula1>
    </dataValidation>
    <dataValidation type="decimal" operator="greaterThanOrEqual" allowBlank="1" showErrorMessage="1" errorTitle="G.S.BHATTI Says:" error="Kindly enter value in Decimal Number Format only." sqref="Q36:R36 O20:P20 O18:P18 F13:G13">
      <formula1>0</formula1>
    </dataValidation>
    <dataValidation type="decimal" operator="lessThanOrEqual" allowBlank="1" showErrorMessage="1" errorTitle="G.S.BHATTI Says:" error="Kindly enter value (Max.10000) in Decimal Number format only." sqref="O19:P19">
      <formula1>10000</formula1>
    </dataValidation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48"/>
  <sheetViews>
    <sheetView workbookViewId="0">
      <selection activeCell="C6" sqref="C6:E6"/>
    </sheetView>
  </sheetViews>
  <sheetFormatPr defaultRowHeight="15"/>
  <cols>
    <col min="1" max="9" width="9.140625" style="1"/>
    <col min="10" max="10" width="9" style="1" customWidth="1"/>
    <col min="11" max="12" width="10.28515625" style="1" bestFit="1" customWidth="1"/>
    <col min="13" max="13" width="10.42578125" style="1" bestFit="1" customWidth="1"/>
    <col min="14" max="16" width="9.140625" style="1"/>
    <col min="17" max="17" width="10.28515625" style="1" bestFit="1" customWidth="1"/>
    <col min="18" max="18" width="10.85546875" style="1" bestFit="1" customWidth="1"/>
    <col min="19" max="16384" width="9.140625" style="1"/>
  </cols>
  <sheetData>
    <row r="1" spans="1:18" ht="23.25">
      <c r="A1" s="18" t="s">
        <v>76</v>
      </c>
      <c r="B1" s="18"/>
      <c r="C1" s="18"/>
      <c r="D1" s="18"/>
      <c r="E1" s="18"/>
      <c r="F1" s="18"/>
      <c r="G1" s="18"/>
      <c r="H1" s="18"/>
      <c r="I1" s="18"/>
      <c r="J1" s="18" t="s">
        <v>76</v>
      </c>
      <c r="K1" s="18"/>
      <c r="L1" s="18"/>
      <c r="M1" s="18"/>
      <c r="N1" s="18"/>
      <c r="O1" s="18"/>
      <c r="P1" s="18"/>
      <c r="Q1" s="18"/>
      <c r="R1" s="18"/>
    </row>
    <row r="2" spans="1:18" ht="15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 t="s">
        <v>1</v>
      </c>
      <c r="K2" s="19"/>
      <c r="L2" s="19"/>
      <c r="M2" s="19"/>
      <c r="N2" s="19"/>
      <c r="O2" s="19"/>
      <c r="P2" s="19"/>
      <c r="Q2" s="19"/>
      <c r="R2" s="19"/>
    </row>
    <row r="3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>
      <c r="A4" s="66" t="s">
        <v>78</v>
      </c>
      <c r="B4" s="66"/>
      <c r="C4" s="66"/>
      <c r="D4" s="66"/>
      <c r="E4" s="66"/>
      <c r="F4" s="66"/>
      <c r="G4" s="66"/>
      <c r="H4" s="66"/>
      <c r="I4" s="66"/>
      <c r="J4" s="67" t="str">
        <f>A4</f>
        <v>NAME OF OFFICE /DEPARTMENT</v>
      </c>
      <c r="K4" s="67"/>
      <c r="L4" s="67"/>
      <c r="M4" s="67"/>
      <c r="N4" s="67"/>
      <c r="O4" s="67"/>
      <c r="P4" s="67"/>
      <c r="Q4" s="67"/>
      <c r="R4" s="67"/>
    </row>
    <row r="5" spans="1:1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>
      <c r="A6" s="15" t="s">
        <v>2</v>
      </c>
      <c r="B6" s="15"/>
      <c r="C6" s="16" t="s">
        <v>3</v>
      </c>
      <c r="D6" s="16"/>
      <c r="E6" s="16"/>
      <c r="F6" s="5" t="s">
        <v>4</v>
      </c>
      <c r="G6" s="16">
        <v>12345</v>
      </c>
      <c r="H6" s="16"/>
      <c r="I6" s="5"/>
      <c r="J6" s="15" t="s">
        <v>5</v>
      </c>
      <c r="K6" s="15"/>
      <c r="L6" s="17" t="str">
        <f>C6</f>
        <v>Mr. ABC</v>
      </c>
      <c r="M6" s="17"/>
      <c r="N6" s="17"/>
      <c r="O6" s="5" t="s">
        <v>4</v>
      </c>
      <c r="P6" s="17">
        <f>G6</f>
        <v>12345</v>
      </c>
      <c r="Q6" s="17"/>
      <c r="R6" s="5"/>
    </row>
    <row r="7" spans="1:18">
      <c r="A7" s="24" t="s">
        <v>6</v>
      </c>
      <c r="B7" s="24"/>
      <c r="C7" s="16" t="s">
        <v>79</v>
      </c>
      <c r="D7" s="16"/>
      <c r="E7" s="16"/>
      <c r="F7" s="5" t="s">
        <v>7</v>
      </c>
      <c r="G7" s="16">
        <v>12456</v>
      </c>
      <c r="H7" s="16"/>
      <c r="I7" s="5"/>
      <c r="J7" s="24" t="s">
        <v>6</v>
      </c>
      <c r="K7" s="24"/>
      <c r="L7" s="17" t="str">
        <f>C7</f>
        <v>POST</v>
      </c>
      <c r="M7" s="17"/>
      <c r="N7" s="17"/>
      <c r="O7" s="5" t="s">
        <v>7</v>
      </c>
      <c r="P7" s="17">
        <f>G7</f>
        <v>12456</v>
      </c>
      <c r="Q7" s="17"/>
      <c r="R7" s="5"/>
    </row>
    <row r="8" spans="1: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20" t="s">
        <v>8</v>
      </c>
      <c r="B9" s="20"/>
      <c r="C9" s="20"/>
      <c r="D9" s="20"/>
      <c r="E9" s="20"/>
      <c r="F9" s="20"/>
      <c r="G9" s="20"/>
      <c r="H9" s="20"/>
      <c r="I9" s="20"/>
      <c r="J9" s="20" t="s">
        <v>9</v>
      </c>
      <c r="K9" s="20"/>
      <c r="L9" s="20"/>
      <c r="M9" s="20"/>
      <c r="N9" s="20"/>
      <c r="O9" s="20"/>
      <c r="P9" s="20"/>
      <c r="Q9" s="20"/>
      <c r="R9" s="20"/>
    </row>
    <row r="10" spans="1:18" ht="15.75">
      <c r="A10" s="21" t="s">
        <v>10</v>
      </c>
      <c r="B10" s="21"/>
      <c r="C10" s="21"/>
      <c r="D10" s="21"/>
      <c r="E10" s="21"/>
      <c r="F10" s="21"/>
      <c r="G10" s="21"/>
      <c r="H10" s="21"/>
      <c r="I10" s="21"/>
      <c r="J10" s="21" t="s">
        <v>11</v>
      </c>
      <c r="K10" s="21"/>
      <c r="L10" s="21"/>
      <c r="M10" s="21"/>
      <c r="N10" s="21"/>
      <c r="O10" s="21"/>
      <c r="P10" s="21"/>
      <c r="Q10" s="21"/>
      <c r="R10" s="21"/>
    </row>
    <row r="11" spans="1:18" ht="15.75">
      <c r="A11" s="2"/>
      <c r="B11" s="2"/>
      <c r="C11" s="2"/>
      <c r="D11" s="2"/>
      <c r="E11" s="2"/>
      <c r="F11" s="2"/>
      <c r="G11" s="2"/>
      <c r="H11" s="2"/>
      <c r="I11" s="2"/>
      <c r="J11" s="6"/>
      <c r="K11" s="22" t="s">
        <v>12</v>
      </c>
      <c r="L11" s="22"/>
      <c r="M11" s="22"/>
      <c r="N11" s="22"/>
      <c r="O11" s="22"/>
      <c r="P11" s="22"/>
      <c r="Q11" s="23">
        <f>MAX(F12,D28)</f>
        <v>0</v>
      </c>
      <c r="R11" s="23"/>
    </row>
    <row r="12" spans="1:18" ht="15.75">
      <c r="A12" s="2"/>
      <c r="B12" s="25" t="s">
        <v>13</v>
      </c>
      <c r="C12" s="26"/>
      <c r="D12" s="26"/>
      <c r="E12" s="27"/>
      <c r="F12" s="28"/>
      <c r="G12" s="28"/>
      <c r="H12" s="2"/>
      <c r="I12" s="2"/>
      <c r="J12" s="6"/>
      <c r="K12" s="29" t="s">
        <v>14</v>
      </c>
      <c r="L12" s="30"/>
      <c r="M12" s="30"/>
      <c r="N12" s="31"/>
      <c r="O12" s="32"/>
      <c r="P12" s="32"/>
      <c r="Q12" s="33"/>
      <c r="R12" s="33"/>
    </row>
    <row r="13" spans="1:18" ht="15.75">
      <c r="A13" s="2"/>
      <c r="B13" s="34" t="s">
        <v>15</v>
      </c>
      <c r="C13" s="34"/>
      <c r="D13" s="34"/>
      <c r="E13" s="34"/>
      <c r="F13" s="35"/>
      <c r="G13" s="36"/>
      <c r="H13" s="2"/>
      <c r="I13" s="2"/>
      <c r="J13" s="2"/>
      <c r="K13" s="29" t="s">
        <v>16</v>
      </c>
      <c r="L13" s="30"/>
      <c r="M13" s="30"/>
      <c r="N13" s="31"/>
      <c r="O13" s="32"/>
      <c r="P13" s="32"/>
      <c r="Q13" s="33"/>
      <c r="R13" s="33"/>
    </row>
    <row r="14" spans="1:18" ht="15.75">
      <c r="A14" s="2"/>
      <c r="B14" s="2"/>
      <c r="C14" s="2"/>
      <c r="D14" s="2"/>
      <c r="E14" s="2"/>
      <c r="F14" s="2"/>
      <c r="G14" s="2"/>
      <c r="H14" s="2"/>
      <c r="I14" s="2"/>
      <c r="J14" s="2"/>
      <c r="K14" s="29" t="s">
        <v>17</v>
      </c>
      <c r="L14" s="30"/>
      <c r="M14" s="30"/>
      <c r="N14" s="31"/>
      <c r="O14" s="32"/>
      <c r="P14" s="32"/>
      <c r="Q14" s="33"/>
      <c r="R14" s="33"/>
    </row>
    <row r="15" spans="1:18" ht="15.75">
      <c r="A15" s="2"/>
      <c r="B15" s="25" t="s">
        <v>18</v>
      </c>
      <c r="C15" s="27"/>
      <c r="D15" s="25" t="s">
        <v>19</v>
      </c>
      <c r="E15" s="27"/>
      <c r="F15" s="25" t="s">
        <v>20</v>
      </c>
      <c r="G15" s="27"/>
      <c r="H15" s="2"/>
      <c r="I15" s="2"/>
      <c r="J15" s="2"/>
      <c r="K15" s="29" t="s">
        <v>21</v>
      </c>
      <c r="L15" s="30"/>
      <c r="M15" s="30"/>
      <c r="N15" s="31"/>
      <c r="O15" s="32"/>
      <c r="P15" s="32"/>
      <c r="Q15" s="33"/>
      <c r="R15" s="33"/>
    </row>
    <row r="16" spans="1:18" ht="15.75">
      <c r="A16" s="2"/>
      <c r="B16" s="37" t="s">
        <v>22</v>
      </c>
      <c r="C16" s="38"/>
      <c r="D16" s="39"/>
      <c r="E16" s="40"/>
      <c r="F16" s="39">
        <v>0</v>
      </c>
      <c r="G16" s="40"/>
      <c r="H16" s="2"/>
      <c r="I16" s="2"/>
      <c r="J16" s="2"/>
      <c r="K16" s="29" t="s">
        <v>23</v>
      </c>
      <c r="L16" s="30"/>
      <c r="M16" s="30"/>
      <c r="N16" s="31"/>
      <c r="O16" s="32"/>
      <c r="P16" s="32"/>
      <c r="Q16" s="33"/>
      <c r="R16" s="33"/>
    </row>
    <row r="17" spans="1:18" ht="15.75">
      <c r="A17" s="2"/>
      <c r="B17" s="37" t="s">
        <v>24</v>
      </c>
      <c r="C17" s="38"/>
      <c r="D17" s="39"/>
      <c r="E17" s="40"/>
      <c r="F17" s="39"/>
      <c r="G17" s="40"/>
      <c r="H17" s="2"/>
      <c r="I17" s="2"/>
      <c r="J17" s="2"/>
      <c r="K17" s="29" t="s">
        <v>25</v>
      </c>
      <c r="L17" s="30"/>
      <c r="M17" s="30"/>
      <c r="N17" s="31"/>
      <c r="O17" s="41">
        <f>IF(D40&gt;100000,100000,D40)</f>
        <v>0</v>
      </c>
      <c r="P17" s="41"/>
      <c r="Q17" s="33"/>
      <c r="R17" s="33"/>
    </row>
    <row r="18" spans="1:18" ht="15.75">
      <c r="A18" s="2"/>
      <c r="B18" s="37" t="s">
        <v>26</v>
      </c>
      <c r="C18" s="38"/>
      <c r="D18" s="39"/>
      <c r="E18" s="40"/>
      <c r="F18" s="39"/>
      <c r="G18" s="40"/>
      <c r="H18" s="2"/>
      <c r="I18" s="2"/>
      <c r="J18" s="2"/>
      <c r="K18" s="29" t="s">
        <v>27</v>
      </c>
      <c r="L18" s="30"/>
      <c r="M18" s="30"/>
      <c r="N18" s="31"/>
      <c r="O18" s="32"/>
      <c r="P18" s="32"/>
      <c r="Q18" s="33"/>
      <c r="R18" s="33"/>
    </row>
    <row r="19" spans="1:18" ht="15.75">
      <c r="A19" s="2"/>
      <c r="B19" s="42" t="s">
        <v>28</v>
      </c>
      <c r="C19" s="43"/>
      <c r="D19" s="39"/>
      <c r="E19" s="40"/>
      <c r="F19" s="39"/>
      <c r="G19" s="40"/>
      <c r="H19" s="2"/>
      <c r="I19" s="2"/>
      <c r="J19" s="2"/>
      <c r="K19" s="29" t="s">
        <v>29</v>
      </c>
      <c r="L19" s="30"/>
      <c r="M19" s="30"/>
      <c r="N19" s="31"/>
      <c r="O19" s="32">
        <v>0</v>
      </c>
      <c r="P19" s="32"/>
      <c r="Q19" s="33"/>
      <c r="R19" s="33"/>
    </row>
    <row r="20" spans="1:18" ht="15.75">
      <c r="A20" s="2"/>
      <c r="B20" s="42" t="s">
        <v>30</v>
      </c>
      <c r="C20" s="43"/>
      <c r="D20" s="39"/>
      <c r="E20" s="40"/>
      <c r="F20" s="39"/>
      <c r="G20" s="40"/>
      <c r="H20" s="2"/>
      <c r="I20" s="2"/>
      <c r="J20" s="2"/>
      <c r="K20" s="25" t="s">
        <v>31</v>
      </c>
      <c r="L20" s="26"/>
      <c r="M20" s="45"/>
      <c r="N20" s="46"/>
      <c r="O20" s="32">
        <v>0</v>
      </c>
      <c r="P20" s="32"/>
      <c r="Q20" s="33"/>
      <c r="R20" s="33"/>
    </row>
    <row r="21" spans="1:18" ht="15.75">
      <c r="A21" s="2"/>
      <c r="B21" s="42" t="s">
        <v>32</v>
      </c>
      <c r="C21" s="43"/>
      <c r="D21" s="39"/>
      <c r="E21" s="40"/>
      <c r="F21" s="39"/>
      <c r="G21" s="40"/>
      <c r="H21" s="2"/>
      <c r="I21" s="2"/>
      <c r="J21" s="6" t="s">
        <v>33</v>
      </c>
      <c r="K21" s="29" t="s">
        <v>34</v>
      </c>
      <c r="L21" s="30"/>
      <c r="M21" s="30"/>
      <c r="N21" s="30"/>
      <c r="O21" s="30"/>
      <c r="P21" s="31"/>
      <c r="Q21" s="44">
        <f>SUM(O12:P20)</f>
        <v>0</v>
      </c>
      <c r="R21" s="44"/>
    </row>
    <row r="22" spans="1:18" ht="15.75">
      <c r="A22" s="2"/>
      <c r="B22" s="42" t="s">
        <v>35</v>
      </c>
      <c r="C22" s="43"/>
      <c r="D22" s="39"/>
      <c r="E22" s="40"/>
      <c r="F22" s="39"/>
      <c r="G22" s="40"/>
      <c r="H22" s="2"/>
      <c r="I22" s="2"/>
      <c r="J22" s="6"/>
      <c r="K22" s="48" t="s">
        <v>36</v>
      </c>
      <c r="L22" s="49"/>
      <c r="M22" s="49"/>
      <c r="N22" s="49"/>
      <c r="O22" s="49"/>
      <c r="P22" s="50"/>
      <c r="Q22" s="47">
        <f>Q11-Q21</f>
        <v>0</v>
      </c>
      <c r="R22" s="47"/>
    </row>
    <row r="23" spans="1:18" ht="15.75">
      <c r="A23" s="2"/>
      <c r="B23" s="42" t="s">
        <v>37</v>
      </c>
      <c r="C23" s="43"/>
      <c r="D23" s="39"/>
      <c r="E23" s="40"/>
      <c r="F23" s="39"/>
      <c r="G23" s="40"/>
      <c r="H23" s="2"/>
      <c r="I23" s="2"/>
      <c r="J23" s="6"/>
      <c r="K23" s="6"/>
      <c r="L23" s="6"/>
      <c r="M23" s="6"/>
      <c r="N23" s="6"/>
      <c r="O23" s="6"/>
      <c r="P23" s="6"/>
      <c r="Q23" s="33"/>
      <c r="R23" s="33"/>
    </row>
    <row r="24" spans="1:18" ht="15.75">
      <c r="A24" s="2"/>
      <c r="B24" s="42" t="s">
        <v>38</v>
      </c>
      <c r="C24" s="43"/>
      <c r="D24" s="39"/>
      <c r="E24" s="40"/>
      <c r="F24" s="39"/>
      <c r="G24" s="40"/>
      <c r="H24" s="2"/>
      <c r="I24" s="2"/>
      <c r="J24" s="6"/>
      <c r="K24" s="47" t="s">
        <v>39</v>
      </c>
      <c r="L24" s="47"/>
      <c r="M24" s="7" t="s">
        <v>40</v>
      </c>
      <c r="N24" s="47" t="s">
        <v>41</v>
      </c>
      <c r="O24" s="47"/>
      <c r="P24" s="6"/>
      <c r="Q24" s="33"/>
      <c r="R24" s="33"/>
    </row>
    <row r="25" spans="1:18" ht="15.75">
      <c r="A25" s="2"/>
      <c r="B25" s="42" t="s">
        <v>42</v>
      </c>
      <c r="C25" s="43"/>
      <c r="D25" s="39"/>
      <c r="E25" s="40"/>
      <c r="F25" s="39"/>
      <c r="G25" s="40"/>
      <c r="H25" s="2"/>
      <c r="I25" s="2"/>
      <c r="J25" s="6"/>
      <c r="K25" s="8" t="s">
        <v>43</v>
      </c>
      <c r="L25" s="8" t="s">
        <v>44</v>
      </c>
      <c r="M25" s="9"/>
      <c r="N25" s="51"/>
      <c r="O25" s="52"/>
      <c r="P25" s="6"/>
      <c r="Q25" s="33"/>
      <c r="R25" s="33"/>
    </row>
    <row r="26" spans="1:18" ht="15.75">
      <c r="A26" s="2"/>
      <c r="B26" s="42" t="s">
        <v>45</v>
      </c>
      <c r="C26" s="43"/>
      <c r="D26" s="39"/>
      <c r="E26" s="40"/>
      <c r="F26" s="39"/>
      <c r="G26" s="40"/>
      <c r="H26" s="2"/>
      <c r="I26" s="2"/>
      <c r="J26" s="6"/>
      <c r="K26" s="10" t="s">
        <v>46</v>
      </c>
      <c r="L26" s="12">
        <v>200000</v>
      </c>
      <c r="M26" s="12" t="s">
        <v>47</v>
      </c>
      <c r="N26" s="53">
        <v>0</v>
      </c>
      <c r="O26" s="53"/>
      <c r="P26" s="6"/>
      <c r="Q26" s="33"/>
      <c r="R26" s="33"/>
    </row>
    <row r="27" spans="1:18" ht="15.75">
      <c r="A27" s="2"/>
      <c r="B27" s="42" t="s">
        <v>48</v>
      </c>
      <c r="C27" s="43"/>
      <c r="D27" s="39"/>
      <c r="E27" s="40"/>
      <c r="F27" s="39"/>
      <c r="G27" s="40"/>
      <c r="H27" s="2"/>
      <c r="I27" s="2"/>
      <c r="J27" s="6"/>
      <c r="K27" s="12">
        <v>200001</v>
      </c>
      <c r="L27" s="12">
        <v>500000</v>
      </c>
      <c r="M27" s="12">
        <v>10</v>
      </c>
      <c r="N27" s="56">
        <f>MIN(IF((Q22-L26)*10%&lt;=0,0,(Q22-L26)*10%),30000)</f>
        <v>0</v>
      </c>
      <c r="O27" s="56"/>
      <c r="P27" s="6"/>
      <c r="Q27" s="33"/>
      <c r="R27" s="33"/>
    </row>
    <row r="28" spans="1:18" ht="15.75">
      <c r="A28" s="2"/>
      <c r="B28" s="48" t="s">
        <v>49</v>
      </c>
      <c r="C28" s="50"/>
      <c r="D28" s="57">
        <f>SUM(D16:E27)</f>
        <v>0</v>
      </c>
      <c r="E28" s="58"/>
      <c r="F28" s="57">
        <f>SUM(F16:G27)</f>
        <v>0</v>
      </c>
      <c r="G28" s="58"/>
      <c r="H28" s="2"/>
      <c r="I28" s="2"/>
      <c r="J28" s="6"/>
      <c r="K28" s="12">
        <v>500001</v>
      </c>
      <c r="L28" s="12">
        <v>1000000</v>
      </c>
      <c r="M28" s="12">
        <v>20</v>
      </c>
      <c r="N28" s="56">
        <f>MIN(IF((Q22-L27)*20%&lt;=0,0,(Q22-L27)*20%),100000)</f>
        <v>0</v>
      </c>
      <c r="O28" s="56"/>
      <c r="P28" s="6"/>
      <c r="Q28" s="33"/>
      <c r="R28" s="33"/>
    </row>
    <row r="29" spans="1:18" ht="15.75">
      <c r="A29" s="2"/>
      <c r="B29" s="2"/>
      <c r="C29" s="2"/>
      <c r="D29" s="2"/>
      <c r="E29" s="2"/>
      <c r="F29" s="2"/>
      <c r="G29" s="2"/>
      <c r="H29" s="2"/>
      <c r="I29" s="2"/>
      <c r="J29" s="6"/>
      <c r="K29" s="13">
        <v>1000001</v>
      </c>
      <c r="L29" s="13" t="s">
        <v>50</v>
      </c>
      <c r="M29" s="13">
        <v>30</v>
      </c>
      <c r="N29" s="54">
        <f>IF((Q22-L28)*30%&lt;=0,0,(Q22-L28)*30%)</f>
        <v>0</v>
      </c>
      <c r="O29" s="54"/>
      <c r="P29" s="6"/>
      <c r="Q29" s="33"/>
      <c r="R29" s="33"/>
    </row>
    <row r="30" spans="1:18" ht="15.75">
      <c r="A30" s="55" t="s">
        <v>51</v>
      </c>
      <c r="B30" s="55"/>
      <c r="C30" s="55"/>
      <c r="D30" s="55"/>
      <c r="E30" s="55"/>
      <c r="F30" s="55"/>
      <c r="G30" s="55"/>
      <c r="H30" s="55"/>
      <c r="I30" s="55"/>
      <c r="J30" s="6"/>
      <c r="K30" s="53" t="s">
        <v>52</v>
      </c>
      <c r="L30" s="53"/>
      <c r="M30" s="53"/>
      <c r="N30" s="56">
        <f>SUM(N26:O29)</f>
        <v>0</v>
      </c>
      <c r="O30" s="56"/>
      <c r="P30" s="9"/>
      <c r="Q30" s="47">
        <f>ROUND(N30,0)</f>
        <v>0</v>
      </c>
      <c r="R30" s="47"/>
    </row>
    <row r="31" spans="1:18" ht="15.75">
      <c r="A31" s="21" t="s">
        <v>53</v>
      </c>
      <c r="B31" s="21"/>
      <c r="C31" s="21"/>
      <c r="D31" s="21"/>
      <c r="E31" s="21"/>
      <c r="F31" s="21"/>
      <c r="G31" s="21"/>
      <c r="H31" s="21"/>
      <c r="I31" s="21"/>
      <c r="J31" s="6"/>
      <c r="K31" s="14"/>
      <c r="L31" s="14"/>
      <c r="M31" s="14"/>
      <c r="N31" s="14"/>
      <c r="O31" s="14"/>
      <c r="P31" s="14"/>
      <c r="Q31" s="59"/>
      <c r="R31" s="59"/>
    </row>
    <row r="32" spans="1:18" ht="15.75">
      <c r="A32" s="2"/>
      <c r="B32" s="2"/>
      <c r="C32" s="2"/>
      <c r="D32" s="2"/>
      <c r="E32" s="2"/>
      <c r="F32" s="2"/>
      <c r="G32" s="2"/>
      <c r="H32" s="2"/>
      <c r="I32" s="2"/>
      <c r="J32" s="6" t="s">
        <v>33</v>
      </c>
      <c r="K32" s="29" t="s">
        <v>54</v>
      </c>
      <c r="L32" s="30"/>
      <c r="M32" s="30"/>
      <c r="N32" s="30"/>
      <c r="O32" s="30"/>
      <c r="P32" s="31"/>
      <c r="Q32" s="44">
        <f>MIN(IF(Q22&lt;=500000,N27,0),2000)</f>
        <v>0</v>
      </c>
      <c r="R32" s="44"/>
    </row>
    <row r="33" spans="1:18" ht="15.75">
      <c r="A33" s="2"/>
      <c r="B33" s="51" t="s">
        <v>55</v>
      </c>
      <c r="C33" s="52"/>
      <c r="D33" s="39"/>
      <c r="E33" s="40"/>
      <c r="F33" s="51" t="s">
        <v>56</v>
      </c>
      <c r="G33" s="52"/>
      <c r="H33" s="39"/>
      <c r="I33" s="40"/>
      <c r="J33" s="6"/>
      <c r="K33" s="29" t="s">
        <v>57</v>
      </c>
      <c r="L33" s="30"/>
      <c r="M33" s="30"/>
      <c r="N33" s="30"/>
      <c r="O33" s="30"/>
      <c r="P33" s="31"/>
      <c r="Q33" s="44">
        <f>Q30-Q32</f>
        <v>0</v>
      </c>
      <c r="R33" s="44"/>
    </row>
    <row r="34" spans="1:18" ht="15.75">
      <c r="A34" s="2"/>
      <c r="B34" s="51" t="s">
        <v>58</v>
      </c>
      <c r="C34" s="52"/>
      <c r="D34" s="39"/>
      <c r="E34" s="40"/>
      <c r="F34" s="51" t="s">
        <v>59</v>
      </c>
      <c r="G34" s="52"/>
      <c r="H34" s="39"/>
      <c r="I34" s="40"/>
      <c r="J34" s="6" t="s">
        <v>60</v>
      </c>
      <c r="K34" s="29" t="s">
        <v>61</v>
      </c>
      <c r="L34" s="30"/>
      <c r="M34" s="30"/>
      <c r="N34" s="30"/>
      <c r="O34" s="30"/>
      <c r="P34" s="31"/>
      <c r="Q34" s="60">
        <f>ROUND(Q33*3%,0)</f>
        <v>0</v>
      </c>
      <c r="R34" s="60"/>
    </row>
    <row r="35" spans="1:18" ht="15.75">
      <c r="A35" s="2"/>
      <c r="B35" s="51" t="s">
        <v>62</v>
      </c>
      <c r="C35" s="52"/>
      <c r="D35" s="39"/>
      <c r="E35" s="40"/>
      <c r="F35" s="51" t="s">
        <v>63</v>
      </c>
      <c r="G35" s="52"/>
      <c r="H35" s="39"/>
      <c r="I35" s="40"/>
      <c r="J35" s="6"/>
      <c r="K35" s="29" t="s">
        <v>64</v>
      </c>
      <c r="L35" s="30"/>
      <c r="M35" s="30"/>
      <c r="N35" s="30"/>
      <c r="O35" s="30"/>
      <c r="P35" s="31"/>
      <c r="Q35" s="47">
        <f>Q33+Q34</f>
        <v>0</v>
      </c>
      <c r="R35" s="47"/>
    </row>
    <row r="36" spans="1:18" ht="15.75">
      <c r="A36" s="2"/>
      <c r="B36" s="51" t="s">
        <v>65</v>
      </c>
      <c r="C36" s="52"/>
      <c r="D36" s="39"/>
      <c r="E36" s="40"/>
      <c r="F36" s="51" t="s">
        <v>66</v>
      </c>
      <c r="G36" s="52"/>
      <c r="H36" s="39"/>
      <c r="I36" s="40"/>
      <c r="J36" s="6" t="s">
        <v>33</v>
      </c>
      <c r="K36" s="29" t="s">
        <v>67</v>
      </c>
      <c r="L36" s="30"/>
      <c r="M36" s="30"/>
      <c r="N36" s="30"/>
      <c r="O36" s="30"/>
      <c r="P36" s="31"/>
      <c r="Q36" s="63">
        <v>0</v>
      </c>
      <c r="R36" s="63"/>
    </row>
    <row r="37" spans="1:18" ht="15.75">
      <c r="A37" s="2"/>
      <c r="B37" s="51" t="s">
        <v>68</v>
      </c>
      <c r="C37" s="52"/>
      <c r="D37" s="39"/>
      <c r="E37" s="40"/>
      <c r="F37" s="61" t="s">
        <v>69</v>
      </c>
      <c r="G37" s="62"/>
      <c r="H37" s="39"/>
      <c r="I37" s="40"/>
      <c r="J37" s="6"/>
      <c r="K37" s="29" t="s">
        <v>70</v>
      </c>
      <c r="L37" s="30"/>
      <c r="M37" s="30"/>
      <c r="N37" s="30"/>
      <c r="O37" s="30"/>
      <c r="P37" s="31"/>
      <c r="Q37" s="47">
        <f>Q35-R36</f>
        <v>0</v>
      </c>
      <c r="R37" s="47"/>
    </row>
    <row r="38" spans="1:18" ht="15.75">
      <c r="A38" s="2"/>
      <c r="B38" s="51" t="s">
        <v>49</v>
      </c>
      <c r="C38" s="52"/>
      <c r="D38" s="72">
        <f>SUM(D33:E37)</f>
        <v>0</v>
      </c>
      <c r="E38" s="73"/>
      <c r="F38" s="51" t="s">
        <v>49</v>
      </c>
      <c r="G38" s="52"/>
      <c r="H38" s="72">
        <f>SUM(H33:I37)</f>
        <v>0</v>
      </c>
      <c r="I38" s="73"/>
      <c r="J38" s="6" t="s">
        <v>33</v>
      </c>
      <c r="K38" s="29" t="s">
        <v>71</v>
      </c>
      <c r="L38" s="30"/>
      <c r="M38" s="30"/>
      <c r="N38" s="30"/>
      <c r="O38" s="30"/>
      <c r="P38" s="31"/>
      <c r="Q38" s="44">
        <f>MAX(F28,F13)</f>
        <v>0</v>
      </c>
      <c r="R38" s="44"/>
    </row>
    <row r="39" spans="1:18" ht="15.75">
      <c r="A39" s="2"/>
      <c r="B39" s="2"/>
      <c r="C39" s="2"/>
      <c r="D39" s="2"/>
      <c r="E39" s="2"/>
      <c r="F39" s="6"/>
      <c r="G39" s="6"/>
      <c r="H39" s="6"/>
      <c r="I39" s="6"/>
      <c r="J39" s="6"/>
      <c r="K39" s="48" t="s">
        <v>72</v>
      </c>
      <c r="L39" s="49"/>
      <c r="M39" s="49"/>
      <c r="N39" s="49"/>
      <c r="O39" s="49"/>
      <c r="P39" s="50"/>
      <c r="Q39" s="47">
        <f>IF(Q37-Q38&lt;=0,0,Q37-Q38)</f>
        <v>0</v>
      </c>
      <c r="R39" s="47"/>
    </row>
    <row r="40" spans="1:18" ht="15.75">
      <c r="A40" s="2"/>
      <c r="B40" s="71" t="s">
        <v>73</v>
      </c>
      <c r="C40" s="71"/>
      <c r="D40" s="47">
        <f>D38+H38</f>
        <v>0</v>
      </c>
      <c r="E40" s="47"/>
      <c r="F40" s="2"/>
      <c r="G40" s="2"/>
      <c r="H40" s="2"/>
      <c r="I40" s="2"/>
      <c r="J40" s="6"/>
      <c r="K40" s="29" t="s">
        <v>74</v>
      </c>
      <c r="L40" s="30"/>
      <c r="M40" s="30"/>
      <c r="N40" s="30"/>
      <c r="O40" s="30"/>
      <c r="P40" s="31"/>
      <c r="Q40" s="44">
        <f>IF((Q38-Q37)&lt;=0,0,Q38-Q37)</f>
        <v>0</v>
      </c>
      <c r="R40" s="44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64" t="str">
        <f>C6</f>
        <v>Mr. ABC</v>
      </c>
      <c r="H42" s="64"/>
      <c r="I42" s="64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A43" s="2"/>
      <c r="B43" s="2"/>
      <c r="C43" s="2"/>
      <c r="D43" s="2"/>
      <c r="E43" s="2"/>
      <c r="F43" s="2"/>
      <c r="G43" s="64" t="str">
        <f>C7</f>
        <v>POST</v>
      </c>
      <c r="H43" s="64"/>
      <c r="I43" s="64"/>
      <c r="J43" s="2"/>
      <c r="K43" s="2"/>
      <c r="L43" s="2"/>
      <c r="M43" s="2"/>
      <c r="N43" s="2"/>
      <c r="O43" s="2"/>
      <c r="P43" s="64" t="str">
        <f>G42</f>
        <v>Mr. ABC</v>
      </c>
      <c r="Q43" s="64"/>
      <c r="R43" s="64"/>
    </row>
    <row r="44" spans="1:18">
      <c r="A44" s="2"/>
      <c r="B44" s="2"/>
      <c r="C44" s="2"/>
      <c r="D44" s="2"/>
      <c r="E44" s="2"/>
      <c r="F44" s="2"/>
      <c r="G44" s="68" t="s">
        <v>80</v>
      </c>
      <c r="H44" s="68"/>
      <c r="I44" s="68"/>
      <c r="J44" s="2"/>
      <c r="K44" s="2"/>
      <c r="L44" s="2"/>
      <c r="M44" s="2"/>
      <c r="N44" s="2"/>
      <c r="O44" s="2"/>
      <c r="P44" s="64" t="str">
        <f>G43</f>
        <v>POST</v>
      </c>
      <c r="Q44" s="64"/>
      <c r="R44" s="64"/>
    </row>
    <row r="45" spans="1:18">
      <c r="A45" s="2"/>
      <c r="B45" s="2"/>
      <c r="C45" s="2"/>
      <c r="D45" s="2"/>
      <c r="E45" s="2"/>
      <c r="F45" s="2"/>
      <c r="G45" s="69" t="s">
        <v>80</v>
      </c>
      <c r="H45" s="69"/>
      <c r="I45" s="69"/>
      <c r="J45" s="2"/>
      <c r="K45" s="2"/>
      <c r="L45" s="2"/>
      <c r="M45" s="2"/>
      <c r="N45" s="2"/>
      <c r="O45" s="2"/>
      <c r="P45" s="70" t="str">
        <f>G44</f>
        <v>WRITE HERE</v>
      </c>
      <c r="Q45" s="70"/>
      <c r="R45" s="70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64" t="str">
        <f>G45</f>
        <v>WRITE HERE</v>
      </c>
      <c r="Q46" s="64"/>
      <c r="R46" s="64"/>
    </row>
    <row r="47" spans="1:18">
      <c r="A47" s="65" t="s">
        <v>77</v>
      </c>
      <c r="B47" s="65"/>
      <c r="C47" s="65"/>
      <c r="D47" s="65"/>
      <c r="E47" s="65"/>
      <c r="F47" s="65"/>
      <c r="G47" s="65"/>
      <c r="H47" s="65"/>
      <c r="I47" s="65"/>
      <c r="J47" s="65" t="s">
        <v>77</v>
      </c>
      <c r="K47" s="65"/>
      <c r="L47" s="65"/>
      <c r="M47" s="65"/>
      <c r="N47" s="65"/>
      <c r="O47" s="65"/>
      <c r="P47" s="65"/>
      <c r="Q47" s="65"/>
      <c r="R47" s="65"/>
    </row>
    <row r="48" spans="1:18">
      <c r="A48" s="65" t="s">
        <v>75</v>
      </c>
      <c r="B48" s="65"/>
      <c r="C48" s="65"/>
      <c r="D48" s="65"/>
      <c r="E48" s="65"/>
      <c r="F48" s="65"/>
      <c r="G48" s="65"/>
      <c r="H48" s="65"/>
      <c r="I48" s="65"/>
      <c r="J48" s="65" t="s">
        <v>75</v>
      </c>
      <c r="K48" s="65"/>
      <c r="L48" s="65"/>
      <c r="M48" s="65"/>
      <c r="N48" s="65"/>
      <c r="O48" s="65"/>
      <c r="P48" s="65"/>
      <c r="Q48" s="65"/>
      <c r="R48" s="65"/>
    </row>
  </sheetData>
  <sheetProtection password="E189" sheet="1" objects="1" scenarios="1" selectLockedCells="1"/>
  <mergeCells count="178">
    <mergeCell ref="A6:B6"/>
    <mergeCell ref="C6:E6"/>
    <mergeCell ref="G6:H6"/>
    <mergeCell ref="J6:K6"/>
    <mergeCell ref="L6:N6"/>
    <mergeCell ref="P6:Q6"/>
    <mergeCell ref="A1:I1"/>
    <mergeCell ref="J1:R1"/>
    <mergeCell ref="A2:I2"/>
    <mergeCell ref="J2:R2"/>
    <mergeCell ref="A4:I4"/>
    <mergeCell ref="J4:R4"/>
    <mergeCell ref="A9:I9"/>
    <mergeCell ref="J9:R9"/>
    <mergeCell ref="A10:I10"/>
    <mergeCell ref="J10:R10"/>
    <mergeCell ref="K11:P11"/>
    <mergeCell ref="Q11:R11"/>
    <mergeCell ref="A7:B7"/>
    <mergeCell ref="C7:E7"/>
    <mergeCell ref="G7:H7"/>
    <mergeCell ref="J7:K7"/>
    <mergeCell ref="L7:N7"/>
    <mergeCell ref="P7:Q7"/>
    <mergeCell ref="B12:E12"/>
    <mergeCell ref="F12:G12"/>
    <mergeCell ref="K12:N12"/>
    <mergeCell ref="O12:P12"/>
    <mergeCell ref="Q12:R12"/>
    <mergeCell ref="B13:E13"/>
    <mergeCell ref="F13:G13"/>
    <mergeCell ref="K13:N13"/>
    <mergeCell ref="O13:P13"/>
    <mergeCell ref="Q13:R13"/>
    <mergeCell ref="K14:N14"/>
    <mergeCell ref="O14:P14"/>
    <mergeCell ref="Q14:R14"/>
    <mergeCell ref="B15:C15"/>
    <mergeCell ref="D15:E15"/>
    <mergeCell ref="F15:G15"/>
    <mergeCell ref="K15:N15"/>
    <mergeCell ref="O15:P15"/>
    <mergeCell ref="Q15:R15"/>
    <mergeCell ref="B17:C17"/>
    <mergeCell ref="D17:E17"/>
    <mergeCell ref="F17:G17"/>
    <mergeCell ref="K17:N17"/>
    <mergeCell ref="O17:P17"/>
    <mergeCell ref="Q17:R17"/>
    <mergeCell ref="B16:C16"/>
    <mergeCell ref="D16:E16"/>
    <mergeCell ref="F16:G16"/>
    <mergeCell ref="K16:N16"/>
    <mergeCell ref="O16:P16"/>
    <mergeCell ref="Q16:R16"/>
    <mergeCell ref="B19:C19"/>
    <mergeCell ref="D19:E19"/>
    <mergeCell ref="F19:G19"/>
    <mergeCell ref="K19:N19"/>
    <mergeCell ref="O19:P19"/>
    <mergeCell ref="Q19:R19"/>
    <mergeCell ref="B18:C18"/>
    <mergeCell ref="D18:E18"/>
    <mergeCell ref="F18:G18"/>
    <mergeCell ref="K18:N18"/>
    <mergeCell ref="O18:P18"/>
    <mergeCell ref="Q18:R18"/>
    <mergeCell ref="Q20:R20"/>
    <mergeCell ref="B21:C21"/>
    <mergeCell ref="D21:E21"/>
    <mergeCell ref="F21:G21"/>
    <mergeCell ref="K21:P21"/>
    <mergeCell ref="Q21:R21"/>
    <mergeCell ref="B20:C20"/>
    <mergeCell ref="D20:E20"/>
    <mergeCell ref="F20:G20"/>
    <mergeCell ref="K20:L20"/>
    <mergeCell ref="M20:N20"/>
    <mergeCell ref="O20:P20"/>
    <mergeCell ref="B24:C24"/>
    <mergeCell ref="D24:E24"/>
    <mergeCell ref="F24:G24"/>
    <mergeCell ref="K24:L24"/>
    <mergeCell ref="N24:O24"/>
    <mergeCell ref="Q24:R24"/>
    <mergeCell ref="B22:C22"/>
    <mergeCell ref="D22:E22"/>
    <mergeCell ref="F22:G22"/>
    <mergeCell ref="K22:P22"/>
    <mergeCell ref="Q22:R22"/>
    <mergeCell ref="B23:C23"/>
    <mergeCell ref="D23:E23"/>
    <mergeCell ref="F23:G23"/>
    <mergeCell ref="Q23:R23"/>
    <mergeCell ref="B25:C25"/>
    <mergeCell ref="D25:E25"/>
    <mergeCell ref="F25:G25"/>
    <mergeCell ref="N25:O25"/>
    <mergeCell ref="Q25:R25"/>
    <mergeCell ref="B26:C26"/>
    <mergeCell ref="D26:E26"/>
    <mergeCell ref="F26:G26"/>
    <mergeCell ref="N26:O26"/>
    <mergeCell ref="Q26:R26"/>
    <mergeCell ref="N29:O29"/>
    <mergeCell ref="Q29:R29"/>
    <mergeCell ref="A30:I30"/>
    <mergeCell ref="K30:M30"/>
    <mergeCell ref="N30:O30"/>
    <mergeCell ref="Q30:R30"/>
    <mergeCell ref="B27:C27"/>
    <mergeCell ref="D27:E27"/>
    <mergeCell ref="F27:G27"/>
    <mergeCell ref="N27:O27"/>
    <mergeCell ref="Q27:R27"/>
    <mergeCell ref="B28:C28"/>
    <mergeCell ref="D28:E28"/>
    <mergeCell ref="F28:G28"/>
    <mergeCell ref="N28:O28"/>
    <mergeCell ref="Q28:R28"/>
    <mergeCell ref="A31:I31"/>
    <mergeCell ref="Q31:R31"/>
    <mergeCell ref="K32:P32"/>
    <mergeCell ref="Q32:R32"/>
    <mergeCell ref="B33:C33"/>
    <mergeCell ref="D33:E33"/>
    <mergeCell ref="F33:G33"/>
    <mergeCell ref="H33:I33"/>
    <mergeCell ref="K33:P33"/>
    <mergeCell ref="Q33:R33"/>
    <mergeCell ref="B35:C35"/>
    <mergeCell ref="D35:E35"/>
    <mergeCell ref="F35:G35"/>
    <mergeCell ref="H35:I35"/>
    <mergeCell ref="K35:P35"/>
    <mergeCell ref="Q35:R35"/>
    <mergeCell ref="B34:C34"/>
    <mergeCell ref="D34:E34"/>
    <mergeCell ref="F34:G34"/>
    <mergeCell ref="H34:I34"/>
    <mergeCell ref="K34:P34"/>
    <mergeCell ref="Q34:R34"/>
    <mergeCell ref="B37:C37"/>
    <mergeCell ref="D37:E37"/>
    <mergeCell ref="F37:G37"/>
    <mergeCell ref="H37:I37"/>
    <mergeCell ref="K37:P37"/>
    <mergeCell ref="Q37:R37"/>
    <mergeCell ref="B36:C36"/>
    <mergeCell ref="D36:E36"/>
    <mergeCell ref="F36:G36"/>
    <mergeCell ref="H36:I36"/>
    <mergeCell ref="K36:P36"/>
    <mergeCell ref="Q36:R36"/>
    <mergeCell ref="K39:P39"/>
    <mergeCell ref="Q39:R39"/>
    <mergeCell ref="B40:C40"/>
    <mergeCell ref="D40:E40"/>
    <mergeCell ref="K40:P40"/>
    <mergeCell ref="Q40:R40"/>
    <mergeCell ref="B38:C38"/>
    <mergeCell ref="D38:E38"/>
    <mergeCell ref="F38:G38"/>
    <mergeCell ref="H38:I38"/>
    <mergeCell ref="K38:P38"/>
    <mergeCell ref="Q38:R38"/>
    <mergeCell ref="P46:R46"/>
    <mergeCell ref="A47:I47"/>
    <mergeCell ref="J47:R47"/>
    <mergeCell ref="A48:I48"/>
    <mergeCell ref="J48:R48"/>
    <mergeCell ref="G42:I42"/>
    <mergeCell ref="G43:I43"/>
    <mergeCell ref="P43:R43"/>
    <mergeCell ref="G44:I44"/>
    <mergeCell ref="P44:R44"/>
    <mergeCell ref="G45:I45"/>
    <mergeCell ref="P45:R45"/>
  </mergeCells>
  <dataValidations count="11">
    <dataValidation type="decimal" operator="lessThanOrEqual" allowBlank="1" showErrorMessage="1" errorTitle="G.S.BHATTI Says :" error="MAXIMUM Rs.40000 Only.&#10;( In Decimal Number Format Only)" sqref="O15:P15">
      <formula1>40000</formula1>
    </dataValidation>
    <dataValidation type="decimal" operator="lessThanOrEqual" allowBlank="1" showErrorMessage="1" errorTitle="G.S.BHATTI Says :" error="MAXIMUM Rs.100000 only In case of Severe Disability.&#10;(Decimal Number Format Only)" sqref="O16:P16">
      <formula1>100000</formula1>
    </dataValidation>
    <dataValidation type="decimal" operator="greaterThanOrEqual" allowBlank="1" showErrorMessage="1" errorTitle="G.S.BHATTI Says :" error="Kindly Enter Gross Annual Income in Decimal Number Format only." sqref="F12:G12">
      <formula1>0</formula1>
    </dataValidation>
    <dataValidation type="decimal" operator="greaterThanOrEqual" showErrorMessage="1" errorTitle="G.S.BHATTI Says :" error="Kindly Enter Monthly TDS (Decimal Number Format Only.) Minimum 0." sqref="F16:G27">
      <formula1>0</formula1>
    </dataValidation>
    <dataValidation type="decimal" operator="greaterThanOrEqual" showErrorMessage="1" errorTitle="G.S.BHATTI Says :" error="Kindly Enter Monthly Income (Decimal Number Format Only.) Minimum 0." sqref="D16:E27">
      <formula1>0</formula1>
    </dataValidation>
    <dataValidation type="decimal" operator="greaterThanOrEqual" allowBlank="1" showErrorMessage="1" errorTitle="G.S.BHATTI Says :" error="Minimum 0. &#10;Enter Value in Decimal Number Format Only." sqref="D33:E37 H33:I37">
      <formula1>0</formula1>
    </dataValidation>
    <dataValidation type="decimal" operator="lessThanOrEqual" allowBlank="1" showErrorMessage="1" errorTitle="G.S.BHATTI Says :" error="Conveyance Allowance is Exempted upto 9600 (19200 for Handicapped) per annum.&#10;Enter value in Decimal Number Format Only." sqref="O12:P12">
      <formula1>19200</formula1>
    </dataValidation>
    <dataValidation type="decimal" operator="greaterThanOrEqual" allowBlank="1" showErrorMessage="1" errorTitle="G.S.BHATTI Says :" error="Kindly enter Value in Decimal Number Format only." sqref="O13:P13">
      <formula1>0</formula1>
    </dataValidation>
    <dataValidation type="decimal" operator="lessThanOrEqual" allowBlank="1" showErrorMessage="1" errorTitle="G.S.BHATTI Says :" error="Enter value Less than or equal to 150000.&#10;( In Decimal Number Format Only)" sqref="O14:P14">
      <formula1>150000</formula1>
    </dataValidation>
    <dataValidation type="decimal" operator="greaterThanOrEqual" allowBlank="1" showErrorMessage="1" errorTitle="G.S.BHATTI Says:" error="Kindly enter value in Decimal Number Format only." sqref="Q36:R36 O20:P20 O18:P18 F13:G13">
      <formula1>0</formula1>
    </dataValidation>
    <dataValidation type="decimal" operator="lessThanOrEqual" allowBlank="1" showErrorMessage="1" errorTitle="G.S.BHATTI Says:" error="Kindly enter value (Max.10000) in Decimal Number format only." sqref="O19:P19">
      <formula1>10000</formula1>
    </dataValidation>
  </dataValidation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48"/>
  <sheetViews>
    <sheetView workbookViewId="0">
      <selection activeCell="O14" sqref="O14:P14"/>
    </sheetView>
  </sheetViews>
  <sheetFormatPr defaultRowHeight="15"/>
  <cols>
    <col min="1" max="9" width="9.140625" style="1"/>
    <col min="10" max="10" width="9" style="1" customWidth="1"/>
    <col min="11" max="12" width="10.28515625" style="1" bestFit="1" customWidth="1"/>
    <col min="13" max="13" width="10.42578125" style="1" bestFit="1" customWidth="1"/>
    <col min="14" max="16" width="9.140625" style="1"/>
    <col min="17" max="17" width="10.28515625" style="1" bestFit="1" customWidth="1"/>
    <col min="18" max="18" width="10.85546875" style="1" bestFit="1" customWidth="1"/>
    <col min="19" max="16384" width="9.140625" style="1"/>
  </cols>
  <sheetData>
    <row r="1" spans="1:18" ht="23.25">
      <c r="A1" s="18" t="s">
        <v>76</v>
      </c>
      <c r="B1" s="18"/>
      <c r="C1" s="18"/>
      <c r="D1" s="18"/>
      <c r="E1" s="18"/>
      <c r="F1" s="18"/>
      <c r="G1" s="18"/>
      <c r="H1" s="18"/>
      <c r="I1" s="18"/>
      <c r="J1" s="18" t="s">
        <v>76</v>
      </c>
      <c r="K1" s="18"/>
      <c r="L1" s="18"/>
      <c r="M1" s="18"/>
      <c r="N1" s="18"/>
      <c r="O1" s="18"/>
      <c r="P1" s="18"/>
      <c r="Q1" s="18"/>
      <c r="R1" s="18"/>
    </row>
    <row r="2" spans="1:18" ht="15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 t="s">
        <v>1</v>
      </c>
      <c r="K2" s="19"/>
      <c r="L2" s="19"/>
      <c r="M2" s="19"/>
      <c r="N2" s="19"/>
      <c r="O2" s="19"/>
      <c r="P2" s="19"/>
      <c r="Q2" s="19"/>
      <c r="R2" s="19"/>
    </row>
    <row r="3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>
      <c r="A4" s="66" t="s">
        <v>78</v>
      </c>
      <c r="B4" s="66"/>
      <c r="C4" s="66"/>
      <c r="D4" s="66"/>
      <c r="E4" s="66"/>
      <c r="F4" s="66"/>
      <c r="G4" s="66"/>
      <c r="H4" s="66"/>
      <c r="I4" s="66"/>
      <c r="J4" s="67" t="str">
        <f>A4</f>
        <v>NAME OF OFFICE /DEPARTMENT</v>
      </c>
      <c r="K4" s="67"/>
      <c r="L4" s="67"/>
      <c r="M4" s="67"/>
      <c r="N4" s="67"/>
      <c r="O4" s="67"/>
      <c r="P4" s="67"/>
      <c r="Q4" s="67"/>
      <c r="R4" s="67"/>
    </row>
    <row r="5" spans="1:1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>
      <c r="A6" s="15" t="s">
        <v>2</v>
      </c>
      <c r="B6" s="15"/>
      <c r="C6" s="16" t="s">
        <v>3</v>
      </c>
      <c r="D6" s="16"/>
      <c r="E6" s="16"/>
      <c r="F6" s="5" t="s">
        <v>4</v>
      </c>
      <c r="G6" s="16">
        <v>12345</v>
      </c>
      <c r="H6" s="16"/>
      <c r="I6" s="5"/>
      <c r="J6" s="15" t="s">
        <v>5</v>
      </c>
      <c r="K6" s="15"/>
      <c r="L6" s="17" t="str">
        <f>C6</f>
        <v>Mr. ABC</v>
      </c>
      <c r="M6" s="17"/>
      <c r="N6" s="17"/>
      <c r="O6" s="5" t="s">
        <v>4</v>
      </c>
      <c r="P6" s="17">
        <f>G6</f>
        <v>12345</v>
      </c>
      <c r="Q6" s="17"/>
      <c r="R6" s="5"/>
    </row>
    <row r="7" spans="1:18">
      <c r="A7" s="24" t="s">
        <v>6</v>
      </c>
      <c r="B7" s="24"/>
      <c r="C7" s="16" t="s">
        <v>79</v>
      </c>
      <c r="D7" s="16"/>
      <c r="E7" s="16"/>
      <c r="F7" s="5" t="s">
        <v>7</v>
      </c>
      <c r="G7" s="16">
        <v>12456</v>
      </c>
      <c r="H7" s="16"/>
      <c r="I7" s="5"/>
      <c r="J7" s="24" t="s">
        <v>6</v>
      </c>
      <c r="K7" s="24"/>
      <c r="L7" s="17" t="str">
        <f>C7</f>
        <v>POST</v>
      </c>
      <c r="M7" s="17"/>
      <c r="N7" s="17"/>
      <c r="O7" s="5" t="s">
        <v>7</v>
      </c>
      <c r="P7" s="17">
        <f>G7</f>
        <v>12456</v>
      </c>
      <c r="Q7" s="17"/>
      <c r="R7" s="5"/>
    </row>
    <row r="8" spans="1: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20" t="s">
        <v>8</v>
      </c>
      <c r="B9" s="20"/>
      <c r="C9" s="20"/>
      <c r="D9" s="20"/>
      <c r="E9" s="20"/>
      <c r="F9" s="20"/>
      <c r="G9" s="20"/>
      <c r="H9" s="20"/>
      <c r="I9" s="20"/>
      <c r="J9" s="20" t="s">
        <v>9</v>
      </c>
      <c r="K9" s="20"/>
      <c r="L9" s="20"/>
      <c r="M9" s="20"/>
      <c r="N9" s="20"/>
      <c r="O9" s="20"/>
      <c r="P9" s="20"/>
      <c r="Q9" s="20"/>
      <c r="R9" s="20"/>
    </row>
    <row r="10" spans="1:18" ht="15.75">
      <c r="A10" s="21" t="s">
        <v>10</v>
      </c>
      <c r="B10" s="21"/>
      <c r="C10" s="21"/>
      <c r="D10" s="21"/>
      <c r="E10" s="21"/>
      <c r="F10" s="21"/>
      <c r="G10" s="21"/>
      <c r="H10" s="21"/>
      <c r="I10" s="21"/>
      <c r="J10" s="21" t="s">
        <v>11</v>
      </c>
      <c r="K10" s="21"/>
      <c r="L10" s="21"/>
      <c r="M10" s="21"/>
      <c r="N10" s="21"/>
      <c r="O10" s="21"/>
      <c r="P10" s="21"/>
      <c r="Q10" s="21"/>
      <c r="R10" s="21"/>
    </row>
    <row r="11" spans="1:18" ht="15.75">
      <c r="A11" s="2"/>
      <c r="B11" s="2"/>
      <c r="C11" s="2"/>
      <c r="D11" s="2"/>
      <c r="E11" s="2"/>
      <c r="F11" s="2"/>
      <c r="G11" s="2"/>
      <c r="H11" s="2"/>
      <c r="I11" s="2"/>
      <c r="J11" s="6"/>
      <c r="K11" s="22" t="s">
        <v>12</v>
      </c>
      <c r="L11" s="22"/>
      <c r="M11" s="22"/>
      <c r="N11" s="22"/>
      <c r="O11" s="22"/>
      <c r="P11" s="22"/>
      <c r="Q11" s="23">
        <f>MAX(F12,D28)</f>
        <v>0</v>
      </c>
      <c r="R11" s="23"/>
    </row>
    <row r="12" spans="1:18" ht="15.75">
      <c r="A12" s="2"/>
      <c r="B12" s="25" t="s">
        <v>13</v>
      </c>
      <c r="C12" s="26"/>
      <c r="D12" s="26"/>
      <c r="E12" s="27"/>
      <c r="F12" s="28"/>
      <c r="G12" s="28"/>
      <c r="H12" s="2"/>
      <c r="I12" s="2"/>
      <c r="J12" s="6"/>
      <c r="K12" s="29" t="s">
        <v>14</v>
      </c>
      <c r="L12" s="30"/>
      <c r="M12" s="30"/>
      <c r="N12" s="31"/>
      <c r="O12" s="32"/>
      <c r="P12" s="32"/>
      <c r="Q12" s="33"/>
      <c r="R12" s="33"/>
    </row>
    <row r="13" spans="1:18" ht="15.75">
      <c r="A13" s="2"/>
      <c r="B13" s="34" t="s">
        <v>15</v>
      </c>
      <c r="C13" s="34"/>
      <c r="D13" s="34"/>
      <c r="E13" s="34"/>
      <c r="F13" s="35"/>
      <c r="G13" s="36"/>
      <c r="H13" s="2"/>
      <c r="I13" s="2"/>
      <c r="J13" s="2"/>
      <c r="K13" s="29" t="s">
        <v>16</v>
      </c>
      <c r="L13" s="30"/>
      <c r="M13" s="30"/>
      <c r="N13" s="31"/>
      <c r="O13" s="32"/>
      <c r="P13" s="32"/>
      <c r="Q13" s="33"/>
      <c r="R13" s="33"/>
    </row>
    <row r="14" spans="1:18" ht="15.75">
      <c r="A14" s="2"/>
      <c r="B14" s="2"/>
      <c r="C14" s="2"/>
      <c r="D14" s="2"/>
      <c r="E14" s="2"/>
      <c r="F14" s="2"/>
      <c r="G14" s="2"/>
      <c r="H14" s="2"/>
      <c r="I14" s="2"/>
      <c r="J14" s="2"/>
      <c r="K14" s="29" t="s">
        <v>17</v>
      </c>
      <c r="L14" s="30"/>
      <c r="M14" s="30"/>
      <c r="N14" s="31"/>
      <c r="O14" s="32"/>
      <c r="P14" s="32"/>
      <c r="Q14" s="33"/>
      <c r="R14" s="33"/>
    </row>
    <row r="15" spans="1:18" ht="15.75">
      <c r="A15" s="2"/>
      <c r="B15" s="25" t="s">
        <v>18</v>
      </c>
      <c r="C15" s="27"/>
      <c r="D15" s="25" t="s">
        <v>19</v>
      </c>
      <c r="E15" s="27"/>
      <c r="F15" s="25" t="s">
        <v>20</v>
      </c>
      <c r="G15" s="27"/>
      <c r="H15" s="2"/>
      <c r="I15" s="2"/>
      <c r="J15" s="2"/>
      <c r="K15" s="29" t="s">
        <v>21</v>
      </c>
      <c r="L15" s="30"/>
      <c r="M15" s="30"/>
      <c r="N15" s="31"/>
      <c r="O15" s="32"/>
      <c r="P15" s="32"/>
      <c r="Q15" s="33"/>
      <c r="R15" s="33"/>
    </row>
    <row r="16" spans="1:18" ht="15.75">
      <c r="A16" s="2"/>
      <c r="B16" s="37" t="s">
        <v>22</v>
      </c>
      <c r="C16" s="38"/>
      <c r="D16" s="39"/>
      <c r="E16" s="40"/>
      <c r="F16" s="39">
        <v>0</v>
      </c>
      <c r="G16" s="40"/>
      <c r="H16" s="2"/>
      <c r="I16" s="2"/>
      <c r="J16" s="2"/>
      <c r="K16" s="29" t="s">
        <v>23</v>
      </c>
      <c r="L16" s="30"/>
      <c r="M16" s="30"/>
      <c r="N16" s="31"/>
      <c r="O16" s="32"/>
      <c r="P16" s="32"/>
      <c r="Q16" s="33"/>
      <c r="R16" s="33"/>
    </row>
    <row r="17" spans="1:18" ht="15.75">
      <c r="A17" s="2"/>
      <c r="B17" s="37" t="s">
        <v>24</v>
      </c>
      <c r="C17" s="38"/>
      <c r="D17" s="39"/>
      <c r="E17" s="40"/>
      <c r="F17" s="39"/>
      <c r="G17" s="40"/>
      <c r="H17" s="2"/>
      <c r="I17" s="2"/>
      <c r="J17" s="2"/>
      <c r="K17" s="29" t="s">
        <v>25</v>
      </c>
      <c r="L17" s="30"/>
      <c r="M17" s="30"/>
      <c r="N17" s="31"/>
      <c r="O17" s="41">
        <f>IF(D40&gt;100000,100000,D40)</f>
        <v>0</v>
      </c>
      <c r="P17" s="41"/>
      <c r="Q17" s="33"/>
      <c r="R17" s="33"/>
    </row>
    <row r="18" spans="1:18" ht="15.75">
      <c r="A18" s="2"/>
      <c r="B18" s="37" t="s">
        <v>26</v>
      </c>
      <c r="C18" s="38"/>
      <c r="D18" s="39"/>
      <c r="E18" s="40"/>
      <c r="F18" s="39"/>
      <c r="G18" s="40"/>
      <c r="H18" s="2"/>
      <c r="I18" s="2"/>
      <c r="J18" s="2"/>
      <c r="K18" s="29" t="s">
        <v>27</v>
      </c>
      <c r="L18" s="30"/>
      <c r="M18" s="30"/>
      <c r="N18" s="31"/>
      <c r="O18" s="32"/>
      <c r="P18" s="32"/>
      <c r="Q18" s="33"/>
      <c r="R18" s="33"/>
    </row>
    <row r="19" spans="1:18" ht="15.75">
      <c r="A19" s="2"/>
      <c r="B19" s="42" t="s">
        <v>28</v>
      </c>
      <c r="C19" s="43"/>
      <c r="D19" s="39"/>
      <c r="E19" s="40"/>
      <c r="F19" s="39"/>
      <c r="G19" s="40"/>
      <c r="H19" s="2"/>
      <c r="I19" s="2"/>
      <c r="J19" s="2"/>
      <c r="K19" s="29" t="s">
        <v>29</v>
      </c>
      <c r="L19" s="30"/>
      <c r="M19" s="30"/>
      <c r="N19" s="31"/>
      <c r="O19" s="32">
        <v>0</v>
      </c>
      <c r="P19" s="32"/>
      <c r="Q19" s="33"/>
      <c r="R19" s="33"/>
    </row>
    <row r="20" spans="1:18" ht="15.75">
      <c r="A20" s="2"/>
      <c r="B20" s="42" t="s">
        <v>30</v>
      </c>
      <c r="C20" s="43"/>
      <c r="D20" s="39"/>
      <c r="E20" s="40"/>
      <c r="F20" s="39"/>
      <c r="G20" s="40"/>
      <c r="H20" s="2"/>
      <c r="I20" s="2"/>
      <c r="J20" s="2"/>
      <c r="K20" s="25" t="s">
        <v>31</v>
      </c>
      <c r="L20" s="26"/>
      <c r="M20" s="45"/>
      <c r="N20" s="46"/>
      <c r="O20" s="32">
        <v>0</v>
      </c>
      <c r="P20" s="32"/>
      <c r="Q20" s="33"/>
      <c r="R20" s="33"/>
    </row>
    <row r="21" spans="1:18" ht="15.75">
      <c r="A21" s="2"/>
      <c r="B21" s="42" t="s">
        <v>32</v>
      </c>
      <c r="C21" s="43"/>
      <c r="D21" s="39"/>
      <c r="E21" s="40"/>
      <c r="F21" s="39"/>
      <c r="G21" s="40"/>
      <c r="H21" s="2"/>
      <c r="I21" s="2"/>
      <c r="J21" s="6" t="s">
        <v>33</v>
      </c>
      <c r="K21" s="29" t="s">
        <v>34</v>
      </c>
      <c r="L21" s="30"/>
      <c r="M21" s="30"/>
      <c r="N21" s="30"/>
      <c r="O21" s="30"/>
      <c r="P21" s="31"/>
      <c r="Q21" s="44">
        <f>SUM(O12:P20)</f>
        <v>0</v>
      </c>
      <c r="R21" s="44"/>
    </row>
    <row r="22" spans="1:18" ht="15.75">
      <c r="A22" s="2"/>
      <c r="B22" s="42" t="s">
        <v>35</v>
      </c>
      <c r="C22" s="43"/>
      <c r="D22" s="39"/>
      <c r="E22" s="40"/>
      <c r="F22" s="39"/>
      <c r="G22" s="40"/>
      <c r="H22" s="2"/>
      <c r="I22" s="2"/>
      <c r="J22" s="6"/>
      <c r="K22" s="48" t="s">
        <v>36</v>
      </c>
      <c r="L22" s="49"/>
      <c r="M22" s="49"/>
      <c r="N22" s="49"/>
      <c r="O22" s="49"/>
      <c r="P22" s="50"/>
      <c r="Q22" s="47">
        <f>Q11-Q21</f>
        <v>0</v>
      </c>
      <c r="R22" s="47"/>
    </row>
    <row r="23" spans="1:18" ht="15.75">
      <c r="A23" s="2"/>
      <c r="B23" s="42" t="s">
        <v>37</v>
      </c>
      <c r="C23" s="43"/>
      <c r="D23" s="39"/>
      <c r="E23" s="40"/>
      <c r="F23" s="39"/>
      <c r="G23" s="40"/>
      <c r="H23" s="2"/>
      <c r="I23" s="2"/>
      <c r="J23" s="6"/>
      <c r="K23" s="6"/>
      <c r="L23" s="6"/>
      <c r="M23" s="6"/>
      <c r="N23" s="6"/>
      <c r="O23" s="6"/>
      <c r="P23" s="6"/>
      <c r="Q23" s="33"/>
      <c r="R23" s="33"/>
    </row>
    <row r="24" spans="1:18" ht="15.75">
      <c r="A24" s="2"/>
      <c r="B24" s="42" t="s">
        <v>38</v>
      </c>
      <c r="C24" s="43"/>
      <c r="D24" s="39"/>
      <c r="E24" s="40"/>
      <c r="F24" s="39"/>
      <c r="G24" s="40"/>
      <c r="H24" s="2"/>
      <c r="I24" s="2"/>
      <c r="J24" s="6"/>
      <c r="K24" s="47" t="s">
        <v>39</v>
      </c>
      <c r="L24" s="47"/>
      <c r="M24" s="7" t="s">
        <v>40</v>
      </c>
      <c r="N24" s="47" t="s">
        <v>41</v>
      </c>
      <c r="O24" s="47"/>
      <c r="P24" s="6"/>
      <c r="Q24" s="33"/>
      <c r="R24" s="33"/>
    </row>
    <row r="25" spans="1:18" ht="15.75">
      <c r="A25" s="2"/>
      <c r="B25" s="42" t="s">
        <v>42</v>
      </c>
      <c r="C25" s="43"/>
      <c r="D25" s="39"/>
      <c r="E25" s="40"/>
      <c r="F25" s="39"/>
      <c r="G25" s="40"/>
      <c r="H25" s="2"/>
      <c r="I25" s="2"/>
      <c r="J25" s="6"/>
      <c r="K25" s="8" t="s">
        <v>43</v>
      </c>
      <c r="L25" s="8" t="s">
        <v>44</v>
      </c>
      <c r="M25" s="9"/>
      <c r="N25" s="51"/>
      <c r="O25" s="52"/>
      <c r="P25" s="6"/>
      <c r="Q25" s="33"/>
      <c r="R25" s="33"/>
    </row>
    <row r="26" spans="1:18" ht="15.75">
      <c r="A26" s="2"/>
      <c r="B26" s="42" t="s">
        <v>45</v>
      </c>
      <c r="C26" s="43"/>
      <c r="D26" s="39"/>
      <c r="E26" s="40"/>
      <c r="F26" s="39"/>
      <c r="G26" s="40"/>
      <c r="H26" s="2"/>
      <c r="I26" s="2"/>
      <c r="J26" s="6"/>
      <c r="K26" s="10" t="s">
        <v>46</v>
      </c>
      <c r="L26" s="12">
        <v>200000</v>
      </c>
      <c r="M26" s="12" t="s">
        <v>47</v>
      </c>
      <c r="N26" s="53">
        <v>0</v>
      </c>
      <c r="O26" s="53"/>
      <c r="P26" s="6"/>
      <c r="Q26" s="33"/>
      <c r="R26" s="33"/>
    </row>
    <row r="27" spans="1:18" ht="15.75">
      <c r="A27" s="2"/>
      <c r="B27" s="42" t="s">
        <v>48</v>
      </c>
      <c r="C27" s="43"/>
      <c r="D27" s="39"/>
      <c r="E27" s="40"/>
      <c r="F27" s="39"/>
      <c r="G27" s="40"/>
      <c r="H27" s="2"/>
      <c r="I27" s="2"/>
      <c r="J27" s="6"/>
      <c r="K27" s="12">
        <v>200001</v>
      </c>
      <c r="L27" s="12">
        <v>500000</v>
      </c>
      <c r="M27" s="12">
        <v>10</v>
      </c>
      <c r="N27" s="56">
        <f>MIN(IF((Q22-L26)*10%&lt;=0,0,(Q22-L26)*10%),30000)</f>
        <v>0</v>
      </c>
      <c r="O27" s="56"/>
      <c r="P27" s="6"/>
      <c r="Q27" s="33"/>
      <c r="R27" s="33"/>
    </row>
    <row r="28" spans="1:18" ht="15.75">
      <c r="A28" s="2"/>
      <c r="B28" s="48" t="s">
        <v>49</v>
      </c>
      <c r="C28" s="50"/>
      <c r="D28" s="57">
        <f>SUM(D16:E27)</f>
        <v>0</v>
      </c>
      <c r="E28" s="58"/>
      <c r="F28" s="57">
        <f>SUM(F16:G27)</f>
        <v>0</v>
      </c>
      <c r="G28" s="58"/>
      <c r="H28" s="2"/>
      <c r="I28" s="2"/>
      <c r="J28" s="6"/>
      <c r="K28" s="12">
        <v>500001</v>
      </c>
      <c r="L28" s="12">
        <v>1000000</v>
      </c>
      <c r="M28" s="12">
        <v>20</v>
      </c>
      <c r="N28" s="56">
        <f>MIN(IF((Q22-L27)*20%&lt;=0,0,(Q22-L27)*20%),100000)</f>
        <v>0</v>
      </c>
      <c r="O28" s="56"/>
      <c r="P28" s="6"/>
      <c r="Q28" s="33"/>
      <c r="R28" s="33"/>
    </row>
    <row r="29" spans="1:18" ht="15.75">
      <c r="A29" s="2"/>
      <c r="B29" s="2"/>
      <c r="C29" s="2"/>
      <c r="D29" s="2"/>
      <c r="E29" s="2"/>
      <c r="F29" s="2"/>
      <c r="G29" s="2"/>
      <c r="H29" s="2"/>
      <c r="I29" s="2"/>
      <c r="J29" s="6"/>
      <c r="K29" s="13">
        <v>1000001</v>
      </c>
      <c r="L29" s="13" t="s">
        <v>50</v>
      </c>
      <c r="M29" s="13">
        <v>30</v>
      </c>
      <c r="N29" s="54">
        <f>IF((Q22-L28)*30%&lt;=0,0,(Q22-L28)*30%)</f>
        <v>0</v>
      </c>
      <c r="O29" s="54"/>
      <c r="P29" s="6"/>
      <c r="Q29" s="33"/>
      <c r="R29" s="33"/>
    </row>
    <row r="30" spans="1:18" ht="15.75">
      <c r="A30" s="55" t="s">
        <v>51</v>
      </c>
      <c r="B30" s="55"/>
      <c r="C30" s="55"/>
      <c r="D30" s="55"/>
      <c r="E30" s="55"/>
      <c r="F30" s="55"/>
      <c r="G30" s="55"/>
      <c r="H30" s="55"/>
      <c r="I30" s="55"/>
      <c r="J30" s="6"/>
      <c r="K30" s="53" t="s">
        <v>52</v>
      </c>
      <c r="L30" s="53"/>
      <c r="M30" s="53"/>
      <c r="N30" s="56">
        <f>SUM(N26:O29)</f>
        <v>0</v>
      </c>
      <c r="O30" s="56"/>
      <c r="P30" s="9"/>
      <c r="Q30" s="47">
        <f>ROUND(N30,0)</f>
        <v>0</v>
      </c>
      <c r="R30" s="47"/>
    </row>
    <row r="31" spans="1:18" ht="15.75">
      <c r="A31" s="21" t="s">
        <v>53</v>
      </c>
      <c r="B31" s="21"/>
      <c r="C31" s="21"/>
      <c r="D31" s="21"/>
      <c r="E31" s="21"/>
      <c r="F31" s="21"/>
      <c r="G31" s="21"/>
      <c r="H31" s="21"/>
      <c r="I31" s="21"/>
      <c r="J31" s="6"/>
      <c r="K31" s="14"/>
      <c r="L31" s="14"/>
      <c r="M31" s="14"/>
      <c r="N31" s="14"/>
      <c r="O31" s="14"/>
      <c r="P31" s="14"/>
      <c r="Q31" s="59"/>
      <c r="R31" s="59"/>
    </row>
    <row r="32" spans="1:18" ht="15.75">
      <c r="A32" s="2"/>
      <c r="B32" s="2"/>
      <c r="C32" s="2"/>
      <c r="D32" s="2"/>
      <c r="E32" s="2"/>
      <c r="F32" s="2"/>
      <c r="G32" s="2"/>
      <c r="H32" s="2"/>
      <c r="I32" s="2"/>
      <c r="J32" s="6" t="s">
        <v>33</v>
      </c>
      <c r="K32" s="29" t="s">
        <v>54</v>
      </c>
      <c r="L32" s="30"/>
      <c r="M32" s="30"/>
      <c r="N32" s="30"/>
      <c r="O32" s="30"/>
      <c r="P32" s="31"/>
      <c r="Q32" s="44">
        <f>MIN(IF(Q22&lt;=500000,N27,0),2000)</f>
        <v>0</v>
      </c>
      <c r="R32" s="44"/>
    </row>
    <row r="33" spans="1:18" ht="15.75">
      <c r="A33" s="2"/>
      <c r="B33" s="51" t="s">
        <v>55</v>
      </c>
      <c r="C33" s="52"/>
      <c r="D33" s="39"/>
      <c r="E33" s="40"/>
      <c r="F33" s="51" t="s">
        <v>56</v>
      </c>
      <c r="G33" s="52"/>
      <c r="H33" s="39"/>
      <c r="I33" s="40"/>
      <c r="J33" s="6"/>
      <c r="K33" s="29" t="s">
        <v>57</v>
      </c>
      <c r="L33" s="30"/>
      <c r="M33" s="30"/>
      <c r="N33" s="30"/>
      <c r="O33" s="30"/>
      <c r="P33" s="31"/>
      <c r="Q33" s="44">
        <f>Q30-Q32</f>
        <v>0</v>
      </c>
      <c r="R33" s="44"/>
    </row>
    <row r="34" spans="1:18" ht="15.75">
      <c r="A34" s="2"/>
      <c r="B34" s="51" t="s">
        <v>58</v>
      </c>
      <c r="C34" s="52"/>
      <c r="D34" s="39"/>
      <c r="E34" s="40"/>
      <c r="F34" s="51" t="s">
        <v>59</v>
      </c>
      <c r="G34" s="52"/>
      <c r="H34" s="39"/>
      <c r="I34" s="40"/>
      <c r="J34" s="6" t="s">
        <v>60</v>
      </c>
      <c r="K34" s="29" t="s">
        <v>61</v>
      </c>
      <c r="L34" s="30"/>
      <c r="M34" s="30"/>
      <c r="N34" s="30"/>
      <c r="O34" s="30"/>
      <c r="P34" s="31"/>
      <c r="Q34" s="60">
        <f>ROUND(Q33*3%,0)</f>
        <v>0</v>
      </c>
      <c r="R34" s="60"/>
    </row>
    <row r="35" spans="1:18" ht="15.75">
      <c r="A35" s="2"/>
      <c r="B35" s="51" t="s">
        <v>62</v>
      </c>
      <c r="C35" s="52"/>
      <c r="D35" s="39"/>
      <c r="E35" s="40"/>
      <c r="F35" s="51" t="s">
        <v>63</v>
      </c>
      <c r="G35" s="52"/>
      <c r="H35" s="39"/>
      <c r="I35" s="40"/>
      <c r="J35" s="6"/>
      <c r="K35" s="29" t="s">
        <v>64</v>
      </c>
      <c r="L35" s="30"/>
      <c r="M35" s="30"/>
      <c r="N35" s="30"/>
      <c r="O35" s="30"/>
      <c r="P35" s="31"/>
      <c r="Q35" s="47">
        <f>Q33+Q34</f>
        <v>0</v>
      </c>
      <c r="R35" s="47"/>
    </row>
    <row r="36" spans="1:18" ht="15.75">
      <c r="A36" s="2"/>
      <c r="B36" s="51" t="s">
        <v>65</v>
      </c>
      <c r="C36" s="52"/>
      <c r="D36" s="39"/>
      <c r="E36" s="40"/>
      <c r="F36" s="51" t="s">
        <v>66</v>
      </c>
      <c r="G36" s="52"/>
      <c r="H36" s="39"/>
      <c r="I36" s="40"/>
      <c r="J36" s="6" t="s">
        <v>33</v>
      </c>
      <c r="K36" s="29" t="s">
        <v>67</v>
      </c>
      <c r="L36" s="30"/>
      <c r="M36" s="30"/>
      <c r="N36" s="30"/>
      <c r="O36" s="30"/>
      <c r="P36" s="31"/>
      <c r="Q36" s="63">
        <v>0</v>
      </c>
      <c r="R36" s="63"/>
    </row>
    <row r="37" spans="1:18" ht="15.75">
      <c r="A37" s="2"/>
      <c r="B37" s="51" t="s">
        <v>68</v>
      </c>
      <c r="C37" s="52"/>
      <c r="D37" s="39"/>
      <c r="E37" s="40"/>
      <c r="F37" s="61" t="s">
        <v>69</v>
      </c>
      <c r="G37" s="62"/>
      <c r="H37" s="39"/>
      <c r="I37" s="40"/>
      <c r="J37" s="6"/>
      <c r="K37" s="29" t="s">
        <v>70</v>
      </c>
      <c r="L37" s="30"/>
      <c r="M37" s="30"/>
      <c r="N37" s="30"/>
      <c r="O37" s="30"/>
      <c r="P37" s="31"/>
      <c r="Q37" s="47">
        <f>Q35-R36</f>
        <v>0</v>
      </c>
      <c r="R37" s="47"/>
    </row>
    <row r="38" spans="1:18" ht="15.75">
      <c r="A38" s="2"/>
      <c r="B38" s="51" t="s">
        <v>49</v>
      </c>
      <c r="C38" s="52"/>
      <c r="D38" s="72">
        <f>SUM(D33:E37)</f>
        <v>0</v>
      </c>
      <c r="E38" s="73"/>
      <c r="F38" s="51" t="s">
        <v>49</v>
      </c>
      <c r="G38" s="52"/>
      <c r="H38" s="72">
        <f>SUM(H33:I37)</f>
        <v>0</v>
      </c>
      <c r="I38" s="73"/>
      <c r="J38" s="6" t="s">
        <v>33</v>
      </c>
      <c r="K38" s="29" t="s">
        <v>71</v>
      </c>
      <c r="L38" s="30"/>
      <c r="M38" s="30"/>
      <c r="N38" s="30"/>
      <c r="O38" s="30"/>
      <c r="P38" s="31"/>
      <c r="Q38" s="44">
        <f>MAX(F28,F13)</f>
        <v>0</v>
      </c>
      <c r="R38" s="44"/>
    </row>
    <row r="39" spans="1:18" ht="15.75">
      <c r="A39" s="2"/>
      <c r="B39" s="2"/>
      <c r="C39" s="2"/>
      <c r="D39" s="2"/>
      <c r="E39" s="2"/>
      <c r="F39" s="6"/>
      <c r="G39" s="6"/>
      <c r="H39" s="6"/>
      <c r="I39" s="6"/>
      <c r="J39" s="6"/>
      <c r="K39" s="48" t="s">
        <v>72</v>
      </c>
      <c r="L39" s="49"/>
      <c r="M39" s="49"/>
      <c r="N39" s="49"/>
      <c r="O39" s="49"/>
      <c r="P39" s="50"/>
      <c r="Q39" s="47">
        <f>IF(Q37-Q38&lt;=0,0,Q37-Q38)</f>
        <v>0</v>
      </c>
      <c r="R39" s="47"/>
    </row>
    <row r="40" spans="1:18" ht="15.75">
      <c r="A40" s="2"/>
      <c r="B40" s="71" t="s">
        <v>73</v>
      </c>
      <c r="C40" s="71"/>
      <c r="D40" s="47">
        <f>D38+H38</f>
        <v>0</v>
      </c>
      <c r="E40" s="47"/>
      <c r="F40" s="2"/>
      <c r="G40" s="2"/>
      <c r="H40" s="2"/>
      <c r="I40" s="2"/>
      <c r="J40" s="6"/>
      <c r="K40" s="29" t="s">
        <v>74</v>
      </c>
      <c r="L40" s="30"/>
      <c r="M40" s="30"/>
      <c r="N40" s="30"/>
      <c r="O40" s="30"/>
      <c r="P40" s="31"/>
      <c r="Q40" s="44">
        <f>IF((Q38-Q37)&lt;=0,0,Q38-Q37)</f>
        <v>0</v>
      </c>
      <c r="R40" s="44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64" t="str">
        <f>C6</f>
        <v>Mr. ABC</v>
      </c>
      <c r="H42" s="64"/>
      <c r="I42" s="64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A43" s="2"/>
      <c r="B43" s="2"/>
      <c r="C43" s="2"/>
      <c r="D43" s="2"/>
      <c r="E43" s="2"/>
      <c r="F43" s="2"/>
      <c r="G43" s="64" t="str">
        <f>C7</f>
        <v>POST</v>
      </c>
      <c r="H43" s="64"/>
      <c r="I43" s="64"/>
      <c r="J43" s="2"/>
      <c r="K43" s="2"/>
      <c r="L43" s="2"/>
      <c r="M43" s="2"/>
      <c r="N43" s="2"/>
      <c r="O43" s="2"/>
      <c r="P43" s="64" t="str">
        <f>G42</f>
        <v>Mr. ABC</v>
      </c>
      <c r="Q43" s="64"/>
      <c r="R43" s="64"/>
    </row>
    <row r="44" spans="1:18">
      <c r="A44" s="2"/>
      <c r="B44" s="2"/>
      <c r="C44" s="2"/>
      <c r="D44" s="2"/>
      <c r="E44" s="2"/>
      <c r="F44" s="2"/>
      <c r="G44" s="68" t="s">
        <v>80</v>
      </c>
      <c r="H44" s="68"/>
      <c r="I44" s="68"/>
      <c r="J44" s="2"/>
      <c r="K44" s="2"/>
      <c r="L44" s="2"/>
      <c r="M44" s="2"/>
      <c r="N44" s="2"/>
      <c r="O44" s="2"/>
      <c r="P44" s="64" t="str">
        <f>G43</f>
        <v>POST</v>
      </c>
      <c r="Q44" s="64"/>
      <c r="R44" s="64"/>
    </row>
    <row r="45" spans="1:18">
      <c r="A45" s="2"/>
      <c r="B45" s="2"/>
      <c r="C45" s="2"/>
      <c r="D45" s="2"/>
      <c r="E45" s="2"/>
      <c r="F45" s="2"/>
      <c r="G45" s="69" t="s">
        <v>80</v>
      </c>
      <c r="H45" s="69"/>
      <c r="I45" s="69"/>
      <c r="J45" s="2"/>
      <c r="K45" s="2"/>
      <c r="L45" s="2"/>
      <c r="M45" s="2"/>
      <c r="N45" s="2"/>
      <c r="O45" s="2"/>
      <c r="P45" s="70" t="str">
        <f>G44</f>
        <v>WRITE HERE</v>
      </c>
      <c r="Q45" s="70"/>
      <c r="R45" s="70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64" t="str">
        <f>G45</f>
        <v>WRITE HERE</v>
      </c>
      <c r="Q46" s="64"/>
      <c r="R46" s="64"/>
    </row>
    <row r="47" spans="1:18">
      <c r="A47" s="65" t="s">
        <v>77</v>
      </c>
      <c r="B47" s="65"/>
      <c r="C47" s="65"/>
      <c r="D47" s="65"/>
      <c r="E47" s="65"/>
      <c r="F47" s="65"/>
      <c r="G47" s="65"/>
      <c r="H47" s="65"/>
      <c r="I47" s="65"/>
      <c r="J47" s="65" t="s">
        <v>77</v>
      </c>
      <c r="K47" s="65"/>
      <c r="L47" s="65"/>
      <c r="M47" s="65"/>
      <c r="N47" s="65"/>
      <c r="O47" s="65"/>
      <c r="P47" s="65"/>
      <c r="Q47" s="65"/>
      <c r="R47" s="65"/>
    </row>
    <row r="48" spans="1:18">
      <c r="A48" s="65" t="s">
        <v>75</v>
      </c>
      <c r="B48" s="65"/>
      <c r="C48" s="65"/>
      <c r="D48" s="65"/>
      <c r="E48" s="65"/>
      <c r="F48" s="65"/>
      <c r="G48" s="65"/>
      <c r="H48" s="65"/>
      <c r="I48" s="65"/>
      <c r="J48" s="65" t="s">
        <v>75</v>
      </c>
      <c r="K48" s="65"/>
      <c r="L48" s="65"/>
      <c r="M48" s="65"/>
      <c r="N48" s="65"/>
      <c r="O48" s="65"/>
      <c r="P48" s="65"/>
      <c r="Q48" s="65"/>
      <c r="R48" s="65"/>
    </row>
  </sheetData>
  <sheetProtection password="E189" sheet="1" objects="1" scenarios="1" selectLockedCells="1"/>
  <mergeCells count="178">
    <mergeCell ref="A6:B6"/>
    <mergeCell ref="C6:E6"/>
    <mergeCell ref="G6:H6"/>
    <mergeCell ref="J6:K6"/>
    <mergeCell ref="L6:N6"/>
    <mergeCell ref="P6:Q6"/>
    <mergeCell ref="A1:I1"/>
    <mergeCell ref="J1:R1"/>
    <mergeCell ref="A2:I2"/>
    <mergeCell ref="J2:R2"/>
    <mergeCell ref="A4:I4"/>
    <mergeCell ref="J4:R4"/>
    <mergeCell ref="A9:I9"/>
    <mergeCell ref="J9:R9"/>
    <mergeCell ref="A10:I10"/>
    <mergeCell ref="J10:R10"/>
    <mergeCell ref="K11:P11"/>
    <mergeCell ref="Q11:R11"/>
    <mergeCell ref="A7:B7"/>
    <mergeCell ref="C7:E7"/>
    <mergeCell ref="G7:H7"/>
    <mergeCell ref="J7:K7"/>
    <mergeCell ref="L7:N7"/>
    <mergeCell ref="P7:Q7"/>
    <mergeCell ref="B12:E12"/>
    <mergeCell ref="F12:G12"/>
    <mergeCell ref="K12:N12"/>
    <mergeCell ref="O12:P12"/>
    <mergeCell ref="Q12:R12"/>
    <mergeCell ref="B13:E13"/>
    <mergeCell ref="F13:G13"/>
    <mergeCell ref="K13:N13"/>
    <mergeCell ref="O13:P13"/>
    <mergeCell ref="Q13:R13"/>
    <mergeCell ref="K14:N14"/>
    <mergeCell ref="O14:P14"/>
    <mergeCell ref="Q14:R14"/>
    <mergeCell ref="B15:C15"/>
    <mergeCell ref="D15:E15"/>
    <mergeCell ref="F15:G15"/>
    <mergeCell ref="K15:N15"/>
    <mergeCell ref="O15:P15"/>
    <mergeCell ref="Q15:R15"/>
    <mergeCell ref="B17:C17"/>
    <mergeCell ref="D17:E17"/>
    <mergeCell ref="F17:G17"/>
    <mergeCell ref="K17:N17"/>
    <mergeCell ref="O17:P17"/>
    <mergeCell ref="Q17:R17"/>
    <mergeCell ref="B16:C16"/>
    <mergeCell ref="D16:E16"/>
    <mergeCell ref="F16:G16"/>
    <mergeCell ref="K16:N16"/>
    <mergeCell ref="O16:P16"/>
    <mergeCell ref="Q16:R16"/>
    <mergeCell ref="B19:C19"/>
    <mergeCell ref="D19:E19"/>
    <mergeCell ref="F19:G19"/>
    <mergeCell ref="K19:N19"/>
    <mergeCell ref="O19:P19"/>
    <mergeCell ref="Q19:R19"/>
    <mergeCell ref="B18:C18"/>
    <mergeCell ref="D18:E18"/>
    <mergeCell ref="F18:G18"/>
    <mergeCell ref="K18:N18"/>
    <mergeCell ref="O18:P18"/>
    <mergeCell ref="Q18:R18"/>
    <mergeCell ref="Q20:R20"/>
    <mergeCell ref="B21:C21"/>
    <mergeCell ref="D21:E21"/>
    <mergeCell ref="F21:G21"/>
    <mergeCell ref="K21:P21"/>
    <mergeCell ref="Q21:R21"/>
    <mergeCell ref="B20:C20"/>
    <mergeCell ref="D20:E20"/>
    <mergeCell ref="F20:G20"/>
    <mergeCell ref="K20:L20"/>
    <mergeCell ref="M20:N20"/>
    <mergeCell ref="O20:P20"/>
    <mergeCell ref="B24:C24"/>
    <mergeCell ref="D24:E24"/>
    <mergeCell ref="F24:G24"/>
    <mergeCell ref="K24:L24"/>
    <mergeCell ref="N24:O24"/>
    <mergeCell ref="Q24:R24"/>
    <mergeCell ref="B22:C22"/>
    <mergeCell ref="D22:E22"/>
    <mergeCell ref="F22:G22"/>
    <mergeCell ref="K22:P22"/>
    <mergeCell ref="Q22:R22"/>
    <mergeCell ref="B23:C23"/>
    <mergeCell ref="D23:E23"/>
    <mergeCell ref="F23:G23"/>
    <mergeCell ref="Q23:R23"/>
    <mergeCell ref="B25:C25"/>
    <mergeCell ref="D25:E25"/>
    <mergeCell ref="F25:G25"/>
    <mergeCell ref="N25:O25"/>
    <mergeCell ref="Q25:R25"/>
    <mergeCell ref="B26:C26"/>
    <mergeCell ref="D26:E26"/>
    <mergeCell ref="F26:G26"/>
    <mergeCell ref="N26:O26"/>
    <mergeCell ref="Q26:R26"/>
    <mergeCell ref="N29:O29"/>
    <mergeCell ref="Q29:R29"/>
    <mergeCell ref="A30:I30"/>
    <mergeCell ref="K30:M30"/>
    <mergeCell ref="N30:O30"/>
    <mergeCell ref="Q30:R30"/>
    <mergeCell ref="B27:C27"/>
    <mergeCell ref="D27:E27"/>
    <mergeCell ref="F27:G27"/>
    <mergeCell ref="N27:O27"/>
    <mergeCell ref="Q27:R27"/>
    <mergeCell ref="B28:C28"/>
    <mergeCell ref="D28:E28"/>
    <mergeCell ref="F28:G28"/>
    <mergeCell ref="N28:O28"/>
    <mergeCell ref="Q28:R28"/>
    <mergeCell ref="A31:I31"/>
    <mergeCell ref="Q31:R31"/>
    <mergeCell ref="K32:P32"/>
    <mergeCell ref="Q32:R32"/>
    <mergeCell ref="B33:C33"/>
    <mergeCell ref="D33:E33"/>
    <mergeCell ref="F33:G33"/>
    <mergeCell ref="H33:I33"/>
    <mergeCell ref="K33:P33"/>
    <mergeCell ref="Q33:R33"/>
    <mergeCell ref="B35:C35"/>
    <mergeCell ref="D35:E35"/>
    <mergeCell ref="F35:G35"/>
    <mergeCell ref="H35:I35"/>
    <mergeCell ref="K35:P35"/>
    <mergeCell ref="Q35:R35"/>
    <mergeCell ref="B34:C34"/>
    <mergeCell ref="D34:E34"/>
    <mergeCell ref="F34:G34"/>
    <mergeCell ref="H34:I34"/>
    <mergeCell ref="K34:P34"/>
    <mergeCell ref="Q34:R34"/>
    <mergeCell ref="B37:C37"/>
    <mergeCell ref="D37:E37"/>
    <mergeCell ref="F37:G37"/>
    <mergeCell ref="H37:I37"/>
    <mergeCell ref="K37:P37"/>
    <mergeCell ref="Q37:R37"/>
    <mergeCell ref="B36:C36"/>
    <mergeCell ref="D36:E36"/>
    <mergeCell ref="F36:G36"/>
    <mergeCell ref="H36:I36"/>
    <mergeCell ref="K36:P36"/>
    <mergeCell ref="Q36:R36"/>
    <mergeCell ref="K39:P39"/>
    <mergeCell ref="Q39:R39"/>
    <mergeCell ref="B40:C40"/>
    <mergeCell ref="D40:E40"/>
    <mergeCell ref="K40:P40"/>
    <mergeCell ref="Q40:R40"/>
    <mergeCell ref="B38:C38"/>
    <mergeCell ref="D38:E38"/>
    <mergeCell ref="F38:G38"/>
    <mergeCell ref="H38:I38"/>
    <mergeCell ref="K38:P38"/>
    <mergeCell ref="Q38:R38"/>
    <mergeCell ref="P46:R46"/>
    <mergeCell ref="A47:I47"/>
    <mergeCell ref="J47:R47"/>
    <mergeCell ref="A48:I48"/>
    <mergeCell ref="J48:R48"/>
    <mergeCell ref="G42:I42"/>
    <mergeCell ref="G43:I43"/>
    <mergeCell ref="P43:R43"/>
    <mergeCell ref="G44:I44"/>
    <mergeCell ref="P44:R44"/>
    <mergeCell ref="G45:I45"/>
    <mergeCell ref="P45:R45"/>
  </mergeCells>
  <dataValidations count="11">
    <dataValidation type="decimal" operator="lessThanOrEqual" allowBlank="1" showErrorMessage="1" errorTitle="G.S.BHATTI Says :" error="MAXIMUM Rs.40000 Only.&#10;( In Decimal Number Format Only)" sqref="O15:P15">
      <formula1>40000</formula1>
    </dataValidation>
    <dataValidation type="decimal" operator="lessThanOrEqual" allowBlank="1" showErrorMessage="1" errorTitle="G.S.BHATTI Says :" error="MAXIMUM Rs.100000 only In case of Severe Disability.&#10;(Decimal Number Format Only)" sqref="O16:P16">
      <formula1>100000</formula1>
    </dataValidation>
    <dataValidation type="decimal" operator="greaterThanOrEqual" allowBlank="1" showErrorMessage="1" errorTitle="G.S.BHATTI Says :" error="Kindly Enter Gross Annual Income in Decimal Number Format only." sqref="F12:G12">
      <formula1>0</formula1>
    </dataValidation>
    <dataValidation type="decimal" operator="greaterThanOrEqual" showErrorMessage="1" errorTitle="G.S.BHATTI Says :" error="Kindly Enter Monthly TDS (Decimal Number Format Only.) Minimum 0." sqref="F16:G27">
      <formula1>0</formula1>
    </dataValidation>
    <dataValidation type="decimal" operator="greaterThanOrEqual" showErrorMessage="1" errorTitle="G.S.BHATTI Says :" error="Kindly Enter Monthly Income (Decimal Number Format Only.) Minimum 0." sqref="D16:E27">
      <formula1>0</formula1>
    </dataValidation>
    <dataValidation type="decimal" operator="greaterThanOrEqual" allowBlank="1" showErrorMessage="1" errorTitle="G.S.BHATTI Says :" error="Minimum 0. &#10;Enter Value in Decimal Number Format Only." sqref="D33:E37 H33:I37">
      <formula1>0</formula1>
    </dataValidation>
    <dataValidation type="decimal" operator="lessThanOrEqual" allowBlank="1" showErrorMessage="1" errorTitle="G.S.BHATTI Says :" error="Conveyance Allowance is Exempted upto 9600 (19200 for Handicapped) per annum.&#10;Enter value in Decimal Number Format Only." sqref="O12:P12">
      <formula1>19200</formula1>
    </dataValidation>
    <dataValidation type="decimal" operator="greaterThanOrEqual" allowBlank="1" showErrorMessage="1" errorTitle="G.S.BHATTI Says :" error="Kindly enter Value in Decimal Number Format only." sqref="O13:P13">
      <formula1>0</formula1>
    </dataValidation>
    <dataValidation type="decimal" operator="lessThanOrEqual" allowBlank="1" showErrorMessage="1" errorTitle="G.S.BHATTI Says :" error="Enter value Less than or equal to 150000.&#10;( In Decimal Number Format Only)" sqref="O14:P14">
      <formula1>150000</formula1>
    </dataValidation>
    <dataValidation type="decimal" operator="greaterThanOrEqual" allowBlank="1" showErrorMessage="1" errorTitle="G.S.BHATTI Says:" error="Kindly enter value in Decimal Number Format only." sqref="Q36:R36 O20:P20 O18:P18 F13:G13">
      <formula1>0</formula1>
    </dataValidation>
    <dataValidation type="decimal" operator="lessThanOrEqual" allowBlank="1" showErrorMessage="1" errorTitle="G.S.BHATTI Says:" error="Kindly enter value (Max.10000) in Decimal Number format only." sqref="O19:P19">
      <formula1>10000</formula1>
    </dataValidation>
  </dataValidation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48"/>
  <sheetViews>
    <sheetView workbookViewId="0">
      <selection activeCell="O15" sqref="O15:P15"/>
    </sheetView>
  </sheetViews>
  <sheetFormatPr defaultRowHeight="15"/>
  <cols>
    <col min="1" max="9" width="9.140625" style="1"/>
    <col min="10" max="10" width="9" style="1" customWidth="1"/>
    <col min="11" max="12" width="10.28515625" style="1" bestFit="1" customWidth="1"/>
    <col min="13" max="13" width="10.42578125" style="1" bestFit="1" customWidth="1"/>
    <col min="14" max="16" width="9.140625" style="1"/>
    <col min="17" max="17" width="10.28515625" style="1" bestFit="1" customWidth="1"/>
    <col min="18" max="18" width="10.85546875" style="1" bestFit="1" customWidth="1"/>
    <col min="19" max="16384" width="9.140625" style="1"/>
  </cols>
  <sheetData>
    <row r="1" spans="1:18" ht="23.25">
      <c r="A1" s="18" t="s">
        <v>76</v>
      </c>
      <c r="B1" s="18"/>
      <c r="C1" s="18"/>
      <c r="D1" s="18"/>
      <c r="E1" s="18"/>
      <c r="F1" s="18"/>
      <c r="G1" s="18"/>
      <c r="H1" s="18"/>
      <c r="I1" s="18"/>
      <c r="J1" s="18" t="s">
        <v>76</v>
      </c>
      <c r="K1" s="18"/>
      <c r="L1" s="18"/>
      <c r="M1" s="18"/>
      <c r="N1" s="18"/>
      <c r="O1" s="18"/>
      <c r="P1" s="18"/>
      <c r="Q1" s="18"/>
      <c r="R1" s="18"/>
    </row>
    <row r="2" spans="1:18" ht="15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 t="s">
        <v>1</v>
      </c>
      <c r="K2" s="19"/>
      <c r="L2" s="19"/>
      <c r="M2" s="19"/>
      <c r="N2" s="19"/>
      <c r="O2" s="19"/>
      <c r="P2" s="19"/>
      <c r="Q2" s="19"/>
      <c r="R2" s="19"/>
    </row>
    <row r="3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>
      <c r="A4" s="66" t="s">
        <v>78</v>
      </c>
      <c r="B4" s="66"/>
      <c r="C4" s="66"/>
      <c r="D4" s="66"/>
      <c r="E4" s="66"/>
      <c r="F4" s="66"/>
      <c r="G4" s="66"/>
      <c r="H4" s="66"/>
      <c r="I4" s="66"/>
      <c r="J4" s="67" t="str">
        <f>A4</f>
        <v>NAME OF OFFICE /DEPARTMENT</v>
      </c>
      <c r="K4" s="67"/>
      <c r="L4" s="67"/>
      <c r="M4" s="67"/>
      <c r="N4" s="67"/>
      <c r="O4" s="67"/>
      <c r="P4" s="67"/>
      <c r="Q4" s="67"/>
      <c r="R4" s="67"/>
    </row>
    <row r="5" spans="1:1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>
      <c r="A6" s="15" t="s">
        <v>2</v>
      </c>
      <c r="B6" s="15"/>
      <c r="C6" s="16" t="s">
        <v>3</v>
      </c>
      <c r="D6" s="16"/>
      <c r="E6" s="16"/>
      <c r="F6" s="5" t="s">
        <v>4</v>
      </c>
      <c r="G6" s="16">
        <v>12345</v>
      </c>
      <c r="H6" s="16"/>
      <c r="I6" s="5"/>
      <c r="J6" s="15" t="s">
        <v>5</v>
      </c>
      <c r="K6" s="15"/>
      <c r="L6" s="17" t="str">
        <f>C6</f>
        <v>Mr. ABC</v>
      </c>
      <c r="M6" s="17"/>
      <c r="N6" s="17"/>
      <c r="O6" s="5" t="s">
        <v>4</v>
      </c>
      <c r="P6" s="17">
        <f>G6</f>
        <v>12345</v>
      </c>
      <c r="Q6" s="17"/>
      <c r="R6" s="5"/>
    </row>
    <row r="7" spans="1:18">
      <c r="A7" s="24" t="s">
        <v>6</v>
      </c>
      <c r="B7" s="24"/>
      <c r="C7" s="16" t="s">
        <v>79</v>
      </c>
      <c r="D7" s="16"/>
      <c r="E7" s="16"/>
      <c r="F7" s="5" t="s">
        <v>7</v>
      </c>
      <c r="G7" s="16">
        <v>12456</v>
      </c>
      <c r="H7" s="16"/>
      <c r="I7" s="5"/>
      <c r="J7" s="24" t="s">
        <v>6</v>
      </c>
      <c r="K7" s="24"/>
      <c r="L7" s="17" t="str">
        <f>C7</f>
        <v>POST</v>
      </c>
      <c r="M7" s="17"/>
      <c r="N7" s="17"/>
      <c r="O7" s="5" t="s">
        <v>7</v>
      </c>
      <c r="P7" s="17">
        <f>G7</f>
        <v>12456</v>
      </c>
      <c r="Q7" s="17"/>
      <c r="R7" s="5"/>
    </row>
    <row r="8" spans="1: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20" t="s">
        <v>8</v>
      </c>
      <c r="B9" s="20"/>
      <c r="C9" s="20"/>
      <c r="D9" s="20"/>
      <c r="E9" s="20"/>
      <c r="F9" s="20"/>
      <c r="G9" s="20"/>
      <c r="H9" s="20"/>
      <c r="I9" s="20"/>
      <c r="J9" s="20" t="s">
        <v>9</v>
      </c>
      <c r="K9" s="20"/>
      <c r="L9" s="20"/>
      <c r="M9" s="20"/>
      <c r="N9" s="20"/>
      <c r="O9" s="20"/>
      <c r="P9" s="20"/>
      <c r="Q9" s="20"/>
      <c r="R9" s="20"/>
    </row>
    <row r="10" spans="1:18" ht="15.75">
      <c r="A10" s="21" t="s">
        <v>10</v>
      </c>
      <c r="B10" s="21"/>
      <c r="C10" s="21"/>
      <c r="D10" s="21"/>
      <c r="E10" s="21"/>
      <c r="F10" s="21"/>
      <c r="G10" s="21"/>
      <c r="H10" s="21"/>
      <c r="I10" s="21"/>
      <c r="J10" s="21" t="s">
        <v>11</v>
      </c>
      <c r="K10" s="21"/>
      <c r="L10" s="21"/>
      <c r="M10" s="21"/>
      <c r="N10" s="21"/>
      <c r="O10" s="21"/>
      <c r="P10" s="21"/>
      <c r="Q10" s="21"/>
      <c r="R10" s="21"/>
    </row>
    <row r="11" spans="1:18" ht="15.75">
      <c r="A11" s="2"/>
      <c r="B11" s="2"/>
      <c r="C11" s="2"/>
      <c r="D11" s="2"/>
      <c r="E11" s="2"/>
      <c r="F11" s="2"/>
      <c r="G11" s="2"/>
      <c r="H11" s="2"/>
      <c r="I11" s="2"/>
      <c r="J11" s="6"/>
      <c r="K11" s="22" t="s">
        <v>12</v>
      </c>
      <c r="L11" s="22"/>
      <c r="M11" s="22"/>
      <c r="N11" s="22"/>
      <c r="O11" s="22"/>
      <c r="P11" s="22"/>
      <c r="Q11" s="23">
        <f>MAX(F12,D28)</f>
        <v>0</v>
      </c>
      <c r="R11" s="23"/>
    </row>
    <row r="12" spans="1:18" ht="15.75">
      <c r="A12" s="2"/>
      <c r="B12" s="25" t="s">
        <v>13</v>
      </c>
      <c r="C12" s="26"/>
      <c r="D12" s="26"/>
      <c r="E12" s="27"/>
      <c r="F12" s="28"/>
      <c r="G12" s="28"/>
      <c r="H12" s="2"/>
      <c r="I12" s="2"/>
      <c r="J12" s="6"/>
      <c r="K12" s="29" t="s">
        <v>14</v>
      </c>
      <c r="L12" s="30"/>
      <c r="M12" s="30"/>
      <c r="N12" s="31"/>
      <c r="O12" s="32"/>
      <c r="P12" s="32"/>
      <c r="Q12" s="33"/>
      <c r="R12" s="33"/>
    </row>
    <row r="13" spans="1:18" ht="15.75">
      <c r="A13" s="2"/>
      <c r="B13" s="34" t="s">
        <v>15</v>
      </c>
      <c r="C13" s="34"/>
      <c r="D13" s="34"/>
      <c r="E13" s="34"/>
      <c r="F13" s="35"/>
      <c r="G13" s="36"/>
      <c r="H13" s="2"/>
      <c r="I13" s="2"/>
      <c r="J13" s="2"/>
      <c r="K13" s="29" t="s">
        <v>16</v>
      </c>
      <c r="L13" s="30"/>
      <c r="M13" s="30"/>
      <c r="N13" s="31"/>
      <c r="O13" s="32"/>
      <c r="P13" s="32"/>
      <c r="Q13" s="33"/>
      <c r="R13" s="33"/>
    </row>
    <row r="14" spans="1:18" ht="15.75">
      <c r="A14" s="2"/>
      <c r="B14" s="2"/>
      <c r="C14" s="2"/>
      <c r="D14" s="2"/>
      <c r="E14" s="2"/>
      <c r="F14" s="2"/>
      <c r="G14" s="2"/>
      <c r="H14" s="2"/>
      <c r="I14" s="2"/>
      <c r="J14" s="2"/>
      <c r="K14" s="29" t="s">
        <v>17</v>
      </c>
      <c r="L14" s="30"/>
      <c r="M14" s="30"/>
      <c r="N14" s="31"/>
      <c r="O14" s="32"/>
      <c r="P14" s="32"/>
      <c r="Q14" s="33"/>
      <c r="R14" s="33"/>
    </row>
    <row r="15" spans="1:18" ht="15.75">
      <c r="A15" s="2"/>
      <c r="B15" s="25" t="s">
        <v>18</v>
      </c>
      <c r="C15" s="27"/>
      <c r="D15" s="25" t="s">
        <v>19</v>
      </c>
      <c r="E15" s="27"/>
      <c r="F15" s="25" t="s">
        <v>20</v>
      </c>
      <c r="G15" s="27"/>
      <c r="H15" s="2"/>
      <c r="I15" s="2"/>
      <c r="J15" s="2"/>
      <c r="K15" s="29" t="s">
        <v>21</v>
      </c>
      <c r="L15" s="30"/>
      <c r="M15" s="30"/>
      <c r="N15" s="31"/>
      <c r="O15" s="32"/>
      <c r="P15" s="32"/>
      <c r="Q15" s="33"/>
      <c r="R15" s="33"/>
    </row>
    <row r="16" spans="1:18" ht="15.75">
      <c r="A16" s="2"/>
      <c r="B16" s="37" t="s">
        <v>22</v>
      </c>
      <c r="C16" s="38"/>
      <c r="D16" s="39"/>
      <c r="E16" s="40"/>
      <c r="F16" s="39">
        <v>0</v>
      </c>
      <c r="G16" s="40"/>
      <c r="H16" s="2"/>
      <c r="I16" s="2"/>
      <c r="J16" s="2"/>
      <c r="K16" s="29" t="s">
        <v>23</v>
      </c>
      <c r="L16" s="30"/>
      <c r="M16" s="30"/>
      <c r="N16" s="31"/>
      <c r="O16" s="32"/>
      <c r="P16" s="32"/>
      <c r="Q16" s="33"/>
      <c r="R16" s="33"/>
    </row>
    <row r="17" spans="1:18" ht="15.75">
      <c r="A17" s="2"/>
      <c r="B17" s="37" t="s">
        <v>24</v>
      </c>
      <c r="C17" s="38"/>
      <c r="D17" s="39"/>
      <c r="E17" s="40"/>
      <c r="F17" s="39"/>
      <c r="G17" s="40"/>
      <c r="H17" s="2"/>
      <c r="I17" s="2"/>
      <c r="J17" s="2"/>
      <c r="K17" s="29" t="s">
        <v>25</v>
      </c>
      <c r="L17" s="30"/>
      <c r="M17" s="30"/>
      <c r="N17" s="31"/>
      <c r="O17" s="41">
        <f>IF(D40&gt;100000,100000,D40)</f>
        <v>0</v>
      </c>
      <c r="P17" s="41"/>
      <c r="Q17" s="33"/>
      <c r="R17" s="33"/>
    </row>
    <row r="18" spans="1:18" ht="15.75">
      <c r="A18" s="2"/>
      <c r="B18" s="37" t="s">
        <v>26</v>
      </c>
      <c r="C18" s="38"/>
      <c r="D18" s="39"/>
      <c r="E18" s="40"/>
      <c r="F18" s="39"/>
      <c r="G18" s="40"/>
      <c r="H18" s="2"/>
      <c r="I18" s="2"/>
      <c r="J18" s="2"/>
      <c r="K18" s="29" t="s">
        <v>27</v>
      </c>
      <c r="L18" s="30"/>
      <c r="M18" s="30"/>
      <c r="N18" s="31"/>
      <c r="O18" s="32"/>
      <c r="P18" s="32"/>
      <c r="Q18" s="33"/>
      <c r="R18" s="33"/>
    </row>
    <row r="19" spans="1:18" ht="15.75">
      <c r="A19" s="2"/>
      <c r="B19" s="42" t="s">
        <v>28</v>
      </c>
      <c r="C19" s="43"/>
      <c r="D19" s="39"/>
      <c r="E19" s="40"/>
      <c r="F19" s="39"/>
      <c r="G19" s="40"/>
      <c r="H19" s="2"/>
      <c r="I19" s="2"/>
      <c r="J19" s="2"/>
      <c r="K19" s="29" t="s">
        <v>29</v>
      </c>
      <c r="L19" s="30"/>
      <c r="M19" s="30"/>
      <c r="N19" s="31"/>
      <c r="O19" s="32">
        <v>0</v>
      </c>
      <c r="P19" s="32"/>
      <c r="Q19" s="33"/>
      <c r="R19" s="33"/>
    </row>
    <row r="20" spans="1:18" ht="15.75">
      <c r="A20" s="2"/>
      <c r="B20" s="42" t="s">
        <v>30</v>
      </c>
      <c r="C20" s="43"/>
      <c r="D20" s="39"/>
      <c r="E20" s="40"/>
      <c r="F20" s="39"/>
      <c r="G20" s="40"/>
      <c r="H20" s="2"/>
      <c r="I20" s="2"/>
      <c r="J20" s="2"/>
      <c r="K20" s="25" t="s">
        <v>31</v>
      </c>
      <c r="L20" s="26"/>
      <c r="M20" s="45"/>
      <c r="N20" s="46"/>
      <c r="O20" s="32">
        <v>0</v>
      </c>
      <c r="P20" s="32"/>
      <c r="Q20" s="33"/>
      <c r="R20" s="33"/>
    </row>
    <row r="21" spans="1:18" ht="15.75">
      <c r="A21" s="2"/>
      <c r="B21" s="42" t="s">
        <v>32</v>
      </c>
      <c r="C21" s="43"/>
      <c r="D21" s="39"/>
      <c r="E21" s="40"/>
      <c r="F21" s="39"/>
      <c r="G21" s="40"/>
      <c r="H21" s="2"/>
      <c r="I21" s="2"/>
      <c r="J21" s="6" t="s">
        <v>33</v>
      </c>
      <c r="K21" s="29" t="s">
        <v>34</v>
      </c>
      <c r="L21" s="30"/>
      <c r="M21" s="30"/>
      <c r="N21" s="30"/>
      <c r="O21" s="30"/>
      <c r="P21" s="31"/>
      <c r="Q21" s="44">
        <f>SUM(O12:P20)</f>
        <v>0</v>
      </c>
      <c r="R21" s="44"/>
    </row>
    <row r="22" spans="1:18" ht="15.75">
      <c r="A22" s="2"/>
      <c r="B22" s="42" t="s">
        <v>35</v>
      </c>
      <c r="C22" s="43"/>
      <c r="D22" s="39"/>
      <c r="E22" s="40"/>
      <c r="F22" s="39"/>
      <c r="G22" s="40"/>
      <c r="H22" s="2"/>
      <c r="I22" s="2"/>
      <c r="J22" s="6"/>
      <c r="K22" s="48" t="s">
        <v>36</v>
      </c>
      <c r="L22" s="49"/>
      <c r="M22" s="49"/>
      <c r="N22" s="49"/>
      <c r="O22" s="49"/>
      <c r="P22" s="50"/>
      <c r="Q22" s="47">
        <f>Q11-Q21</f>
        <v>0</v>
      </c>
      <c r="R22" s="47"/>
    </row>
    <row r="23" spans="1:18" ht="15.75">
      <c r="A23" s="2"/>
      <c r="B23" s="42" t="s">
        <v>37</v>
      </c>
      <c r="C23" s="43"/>
      <c r="D23" s="39"/>
      <c r="E23" s="40"/>
      <c r="F23" s="39"/>
      <c r="G23" s="40"/>
      <c r="H23" s="2"/>
      <c r="I23" s="2"/>
      <c r="J23" s="6"/>
      <c r="K23" s="6"/>
      <c r="L23" s="6"/>
      <c r="M23" s="6"/>
      <c r="N23" s="6"/>
      <c r="O23" s="6"/>
      <c r="P23" s="6"/>
      <c r="Q23" s="33"/>
      <c r="R23" s="33"/>
    </row>
    <row r="24" spans="1:18" ht="15.75">
      <c r="A24" s="2"/>
      <c r="B24" s="42" t="s">
        <v>38</v>
      </c>
      <c r="C24" s="43"/>
      <c r="D24" s="39"/>
      <c r="E24" s="40"/>
      <c r="F24" s="39"/>
      <c r="G24" s="40"/>
      <c r="H24" s="2"/>
      <c r="I24" s="2"/>
      <c r="J24" s="6"/>
      <c r="K24" s="47" t="s">
        <v>39</v>
      </c>
      <c r="L24" s="47"/>
      <c r="M24" s="7" t="s">
        <v>40</v>
      </c>
      <c r="N24" s="47" t="s">
        <v>41</v>
      </c>
      <c r="O24" s="47"/>
      <c r="P24" s="6"/>
      <c r="Q24" s="33"/>
      <c r="R24" s="33"/>
    </row>
    <row r="25" spans="1:18" ht="15.75">
      <c r="A25" s="2"/>
      <c r="B25" s="42" t="s">
        <v>42</v>
      </c>
      <c r="C25" s="43"/>
      <c r="D25" s="39"/>
      <c r="E25" s="40"/>
      <c r="F25" s="39"/>
      <c r="G25" s="40"/>
      <c r="H25" s="2"/>
      <c r="I25" s="2"/>
      <c r="J25" s="6"/>
      <c r="K25" s="8" t="s">
        <v>43</v>
      </c>
      <c r="L25" s="8" t="s">
        <v>44</v>
      </c>
      <c r="M25" s="9"/>
      <c r="N25" s="51"/>
      <c r="O25" s="52"/>
      <c r="P25" s="6"/>
      <c r="Q25" s="33"/>
      <c r="R25" s="33"/>
    </row>
    <row r="26" spans="1:18" ht="15.75">
      <c r="A26" s="2"/>
      <c r="B26" s="42" t="s">
        <v>45</v>
      </c>
      <c r="C26" s="43"/>
      <c r="D26" s="39"/>
      <c r="E26" s="40"/>
      <c r="F26" s="39"/>
      <c r="G26" s="40"/>
      <c r="H26" s="2"/>
      <c r="I26" s="2"/>
      <c r="J26" s="6"/>
      <c r="K26" s="10" t="s">
        <v>46</v>
      </c>
      <c r="L26" s="12">
        <v>200000</v>
      </c>
      <c r="M26" s="12" t="s">
        <v>47</v>
      </c>
      <c r="N26" s="53">
        <v>0</v>
      </c>
      <c r="O26" s="53"/>
      <c r="P26" s="6"/>
      <c r="Q26" s="33"/>
      <c r="R26" s="33"/>
    </row>
    <row r="27" spans="1:18" ht="15.75">
      <c r="A27" s="2"/>
      <c r="B27" s="42" t="s">
        <v>48</v>
      </c>
      <c r="C27" s="43"/>
      <c r="D27" s="39"/>
      <c r="E27" s="40"/>
      <c r="F27" s="39"/>
      <c r="G27" s="40"/>
      <c r="H27" s="2"/>
      <c r="I27" s="2"/>
      <c r="J27" s="6"/>
      <c r="K27" s="12">
        <v>200001</v>
      </c>
      <c r="L27" s="12">
        <v>500000</v>
      </c>
      <c r="M27" s="12">
        <v>10</v>
      </c>
      <c r="N27" s="56">
        <f>MIN(IF((Q22-L26)*10%&lt;=0,0,(Q22-L26)*10%),30000)</f>
        <v>0</v>
      </c>
      <c r="O27" s="56"/>
      <c r="P27" s="6"/>
      <c r="Q27" s="33"/>
      <c r="R27" s="33"/>
    </row>
    <row r="28" spans="1:18" ht="15.75">
      <c r="A28" s="2"/>
      <c r="B28" s="48" t="s">
        <v>49</v>
      </c>
      <c r="C28" s="50"/>
      <c r="D28" s="57">
        <f>SUM(D16:E27)</f>
        <v>0</v>
      </c>
      <c r="E28" s="58"/>
      <c r="F28" s="57">
        <f>SUM(F16:G27)</f>
        <v>0</v>
      </c>
      <c r="G28" s="58"/>
      <c r="H28" s="2"/>
      <c r="I28" s="2"/>
      <c r="J28" s="6"/>
      <c r="K28" s="12">
        <v>500001</v>
      </c>
      <c r="L28" s="12">
        <v>1000000</v>
      </c>
      <c r="M28" s="12">
        <v>20</v>
      </c>
      <c r="N28" s="56">
        <f>MIN(IF((Q22-L27)*20%&lt;=0,0,(Q22-L27)*20%),100000)</f>
        <v>0</v>
      </c>
      <c r="O28" s="56"/>
      <c r="P28" s="6"/>
      <c r="Q28" s="33"/>
      <c r="R28" s="33"/>
    </row>
    <row r="29" spans="1:18" ht="15.75">
      <c r="A29" s="2"/>
      <c r="B29" s="2"/>
      <c r="C29" s="2"/>
      <c r="D29" s="2"/>
      <c r="E29" s="2"/>
      <c r="F29" s="2"/>
      <c r="G29" s="2"/>
      <c r="H29" s="2"/>
      <c r="I29" s="2"/>
      <c r="J29" s="6"/>
      <c r="K29" s="13">
        <v>1000001</v>
      </c>
      <c r="L29" s="13" t="s">
        <v>50</v>
      </c>
      <c r="M29" s="13">
        <v>30</v>
      </c>
      <c r="N29" s="54">
        <f>IF((Q22-L28)*30%&lt;=0,0,(Q22-L28)*30%)</f>
        <v>0</v>
      </c>
      <c r="O29" s="54"/>
      <c r="P29" s="6"/>
      <c r="Q29" s="33"/>
      <c r="R29" s="33"/>
    </row>
    <row r="30" spans="1:18" ht="15.75">
      <c r="A30" s="55" t="s">
        <v>51</v>
      </c>
      <c r="B30" s="55"/>
      <c r="C30" s="55"/>
      <c r="D30" s="55"/>
      <c r="E30" s="55"/>
      <c r="F30" s="55"/>
      <c r="G30" s="55"/>
      <c r="H30" s="55"/>
      <c r="I30" s="55"/>
      <c r="J30" s="6"/>
      <c r="K30" s="53" t="s">
        <v>52</v>
      </c>
      <c r="L30" s="53"/>
      <c r="M30" s="53"/>
      <c r="N30" s="56">
        <f>SUM(N26:O29)</f>
        <v>0</v>
      </c>
      <c r="O30" s="56"/>
      <c r="P30" s="9"/>
      <c r="Q30" s="47">
        <f>ROUND(N30,0)</f>
        <v>0</v>
      </c>
      <c r="R30" s="47"/>
    </row>
    <row r="31" spans="1:18" ht="15.75">
      <c r="A31" s="21" t="s">
        <v>53</v>
      </c>
      <c r="B31" s="21"/>
      <c r="C31" s="21"/>
      <c r="D31" s="21"/>
      <c r="E31" s="21"/>
      <c r="F31" s="21"/>
      <c r="G31" s="21"/>
      <c r="H31" s="21"/>
      <c r="I31" s="21"/>
      <c r="J31" s="6"/>
      <c r="K31" s="14"/>
      <c r="L31" s="14"/>
      <c r="M31" s="14"/>
      <c r="N31" s="14"/>
      <c r="O31" s="14"/>
      <c r="P31" s="14"/>
      <c r="Q31" s="59"/>
      <c r="R31" s="59"/>
    </row>
    <row r="32" spans="1:18" ht="15.75">
      <c r="A32" s="2"/>
      <c r="B32" s="2"/>
      <c r="C32" s="2"/>
      <c r="D32" s="2"/>
      <c r="E32" s="2"/>
      <c r="F32" s="2"/>
      <c r="G32" s="2"/>
      <c r="H32" s="2"/>
      <c r="I32" s="2"/>
      <c r="J32" s="6" t="s">
        <v>33</v>
      </c>
      <c r="K32" s="29" t="s">
        <v>54</v>
      </c>
      <c r="L32" s="30"/>
      <c r="M32" s="30"/>
      <c r="N32" s="30"/>
      <c r="O32" s="30"/>
      <c r="P32" s="31"/>
      <c r="Q32" s="44">
        <f>MIN(IF(Q22&lt;=500000,N27,0),2000)</f>
        <v>0</v>
      </c>
      <c r="R32" s="44"/>
    </row>
    <row r="33" spans="1:18" ht="15.75">
      <c r="A33" s="2"/>
      <c r="B33" s="51" t="s">
        <v>55</v>
      </c>
      <c r="C33" s="52"/>
      <c r="D33" s="39"/>
      <c r="E33" s="40"/>
      <c r="F33" s="51" t="s">
        <v>56</v>
      </c>
      <c r="G33" s="52"/>
      <c r="H33" s="39"/>
      <c r="I33" s="40"/>
      <c r="J33" s="6"/>
      <c r="K33" s="29" t="s">
        <v>57</v>
      </c>
      <c r="L33" s="30"/>
      <c r="M33" s="30"/>
      <c r="N33" s="30"/>
      <c r="O33" s="30"/>
      <c r="P33" s="31"/>
      <c r="Q33" s="44">
        <f>Q30-Q32</f>
        <v>0</v>
      </c>
      <c r="R33" s="44"/>
    </row>
    <row r="34" spans="1:18" ht="15.75">
      <c r="A34" s="2"/>
      <c r="B34" s="51" t="s">
        <v>58</v>
      </c>
      <c r="C34" s="52"/>
      <c r="D34" s="39"/>
      <c r="E34" s="40"/>
      <c r="F34" s="51" t="s">
        <v>59</v>
      </c>
      <c r="G34" s="52"/>
      <c r="H34" s="39"/>
      <c r="I34" s="40"/>
      <c r="J34" s="6" t="s">
        <v>60</v>
      </c>
      <c r="K34" s="29" t="s">
        <v>61</v>
      </c>
      <c r="L34" s="30"/>
      <c r="M34" s="30"/>
      <c r="N34" s="30"/>
      <c r="O34" s="30"/>
      <c r="P34" s="31"/>
      <c r="Q34" s="60">
        <f>ROUND(Q33*3%,0)</f>
        <v>0</v>
      </c>
      <c r="R34" s="60"/>
    </row>
    <row r="35" spans="1:18" ht="15.75">
      <c r="A35" s="2"/>
      <c r="B35" s="51" t="s">
        <v>62</v>
      </c>
      <c r="C35" s="52"/>
      <c r="D35" s="39"/>
      <c r="E35" s="40"/>
      <c r="F35" s="51" t="s">
        <v>63</v>
      </c>
      <c r="G35" s="52"/>
      <c r="H35" s="39"/>
      <c r="I35" s="40"/>
      <c r="J35" s="6"/>
      <c r="K35" s="29" t="s">
        <v>64</v>
      </c>
      <c r="L35" s="30"/>
      <c r="M35" s="30"/>
      <c r="N35" s="30"/>
      <c r="O35" s="30"/>
      <c r="P35" s="31"/>
      <c r="Q35" s="47">
        <f>Q33+Q34</f>
        <v>0</v>
      </c>
      <c r="R35" s="47"/>
    </row>
    <row r="36" spans="1:18" ht="15.75">
      <c r="A36" s="2"/>
      <c r="B36" s="51" t="s">
        <v>65</v>
      </c>
      <c r="C36" s="52"/>
      <c r="D36" s="39"/>
      <c r="E36" s="40"/>
      <c r="F36" s="51" t="s">
        <v>66</v>
      </c>
      <c r="G36" s="52"/>
      <c r="H36" s="39"/>
      <c r="I36" s="40"/>
      <c r="J36" s="6" t="s">
        <v>33</v>
      </c>
      <c r="K36" s="29" t="s">
        <v>67</v>
      </c>
      <c r="L36" s="30"/>
      <c r="M36" s="30"/>
      <c r="N36" s="30"/>
      <c r="O36" s="30"/>
      <c r="P36" s="31"/>
      <c r="Q36" s="63">
        <v>0</v>
      </c>
      <c r="R36" s="63"/>
    </row>
    <row r="37" spans="1:18" ht="15.75">
      <c r="A37" s="2"/>
      <c r="B37" s="51" t="s">
        <v>68</v>
      </c>
      <c r="C37" s="52"/>
      <c r="D37" s="39"/>
      <c r="E37" s="40"/>
      <c r="F37" s="61" t="s">
        <v>69</v>
      </c>
      <c r="G37" s="62"/>
      <c r="H37" s="39"/>
      <c r="I37" s="40"/>
      <c r="J37" s="6"/>
      <c r="K37" s="29" t="s">
        <v>70</v>
      </c>
      <c r="L37" s="30"/>
      <c r="M37" s="30"/>
      <c r="N37" s="30"/>
      <c r="O37" s="30"/>
      <c r="P37" s="31"/>
      <c r="Q37" s="47">
        <f>Q35-R36</f>
        <v>0</v>
      </c>
      <c r="R37" s="47"/>
    </row>
    <row r="38" spans="1:18" ht="15.75">
      <c r="A38" s="2"/>
      <c r="B38" s="51" t="s">
        <v>49</v>
      </c>
      <c r="C38" s="52"/>
      <c r="D38" s="72">
        <f>SUM(D33:E37)</f>
        <v>0</v>
      </c>
      <c r="E38" s="73"/>
      <c r="F38" s="51" t="s">
        <v>49</v>
      </c>
      <c r="G38" s="52"/>
      <c r="H38" s="72">
        <f>SUM(H33:I37)</f>
        <v>0</v>
      </c>
      <c r="I38" s="73"/>
      <c r="J38" s="6" t="s">
        <v>33</v>
      </c>
      <c r="K38" s="29" t="s">
        <v>71</v>
      </c>
      <c r="L38" s="30"/>
      <c r="M38" s="30"/>
      <c r="N38" s="30"/>
      <c r="O38" s="30"/>
      <c r="P38" s="31"/>
      <c r="Q38" s="44">
        <f>MAX(F28,F13)</f>
        <v>0</v>
      </c>
      <c r="R38" s="44"/>
    </row>
    <row r="39" spans="1:18" ht="15.75">
      <c r="A39" s="2"/>
      <c r="B39" s="2"/>
      <c r="C39" s="2"/>
      <c r="D39" s="2"/>
      <c r="E39" s="2"/>
      <c r="F39" s="6"/>
      <c r="G39" s="6"/>
      <c r="H39" s="6"/>
      <c r="I39" s="6"/>
      <c r="J39" s="6"/>
      <c r="K39" s="48" t="s">
        <v>72</v>
      </c>
      <c r="L39" s="49"/>
      <c r="M39" s="49"/>
      <c r="N39" s="49"/>
      <c r="O39" s="49"/>
      <c r="P39" s="50"/>
      <c r="Q39" s="47">
        <f>IF(Q37-Q38&lt;=0,0,Q37-Q38)</f>
        <v>0</v>
      </c>
      <c r="R39" s="47"/>
    </row>
    <row r="40" spans="1:18" ht="15.75">
      <c r="A40" s="2"/>
      <c r="B40" s="71" t="s">
        <v>73</v>
      </c>
      <c r="C40" s="71"/>
      <c r="D40" s="47">
        <f>D38+H38</f>
        <v>0</v>
      </c>
      <c r="E40" s="47"/>
      <c r="F40" s="2"/>
      <c r="G40" s="2"/>
      <c r="H40" s="2"/>
      <c r="I40" s="2"/>
      <c r="J40" s="6"/>
      <c r="K40" s="29" t="s">
        <v>74</v>
      </c>
      <c r="L40" s="30"/>
      <c r="M40" s="30"/>
      <c r="N40" s="30"/>
      <c r="O40" s="30"/>
      <c r="P40" s="31"/>
      <c r="Q40" s="44">
        <f>IF((Q38-Q37)&lt;=0,0,Q38-Q37)</f>
        <v>0</v>
      </c>
      <c r="R40" s="44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64" t="str">
        <f>C6</f>
        <v>Mr. ABC</v>
      </c>
      <c r="H42" s="64"/>
      <c r="I42" s="64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A43" s="2"/>
      <c r="B43" s="2"/>
      <c r="C43" s="2"/>
      <c r="D43" s="2"/>
      <c r="E43" s="2"/>
      <c r="F43" s="2"/>
      <c r="G43" s="64" t="str">
        <f>C7</f>
        <v>POST</v>
      </c>
      <c r="H43" s="64"/>
      <c r="I43" s="64"/>
      <c r="J43" s="2"/>
      <c r="K43" s="2"/>
      <c r="L43" s="2"/>
      <c r="M43" s="2"/>
      <c r="N43" s="2"/>
      <c r="O43" s="2"/>
      <c r="P43" s="64" t="str">
        <f>G42</f>
        <v>Mr. ABC</v>
      </c>
      <c r="Q43" s="64"/>
      <c r="R43" s="64"/>
    </row>
    <row r="44" spans="1:18">
      <c r="A44" s="2"/>
      <c r="B44" s="2"/>
      <c r="C44" s="2"/>
      <c r="D44" s="2"/>
      <c r="E44" s="2"/>
      <c r="F44" s="2"/>
      <c r="G44" s="68" t="s">
        <v>80</v>
      </c>
      <c r="H44" s="68"/>
      <c r="I44" s="68"/>
      <c r="J44" s="2"/>
      <c r="K44" s="2"/>
      <c r="L44" s="2"/>
      <c r="M44" s="2"/>
      <c r="N44" s="2"/>
      <c r="O44" s="2"/>
      <c r="P44" s="64" t="str">
        <f>G43</f>
        <v>POST</v>
      </c>
      <c r="Q44" s="64"/>
      <c r="R44" s="64"/>
    </row>
    <row r="45" spans="1:18">
      <c r="A45" s="2"/>
      <c r="B45" s="2"/>
      <c r="C45" s="2"/>
      <c r="D45" s="2"/>
      <c r="E45" s="2"/>
      <c r="F45" s="2"/>
      <c r="G45" s="69" t="s">
        <v>80</v>
      </c>
      <c r="H45" s="69"/>
      <c r="I45" s="69"/>
      <c r="J45" s="2"/>
      <c r="K45" s="2"/>
      <c r="L45" s="2"/>
      <c r="M45" s="2"/>
      <c r="N45" s="2"/>
      <c r="O45" s="2"/>
      <c r="P45" s="70" t="str">
        <f>G44</f>
        <v>WRITE HERE</v>
      </c>
      <c r="Q45" s="70"/>
      <c r="R45" s="70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64" t="str">
        <f>G45</f>
        <v>WRITE HERE</v>
      </c>
      <c r="Q46" s="64"/>
      <c r="R46" s="64"/>
    </row>
    <row r="47" spans="1:18">
      <c r="A47" s="65" t="s">
        <v>77</v>
      </c>
      <c r="B47" s="65"/>
      <c r="C47" s="65"/>
      <c r="D47" s="65"/>
      <c r="E47" s="65"/>
      <c r="F47" s="65"/>
      <c r="G47" s="65"/>
      <c r="H47" s="65"/>
      <c r="I47" s="65"/>
      <c r="J47" s="65" t="s">
        <v>77</v>
      </c>
      <c r="K47" s="65"/>
      <c r="L47" s="65"/>
      <c r="M47" s="65"/>
      <c r="N47" s="65"/>
      <c r="O47" s="65"/>
      <c r="P47" s="65"/>
      <c r="Q47" s="65"/>
      <c r="R47" s="65"/>
    </row>
    <row r="48" spans="1:18">
      <c r="A48" s="65" t="s">
        <v>75</v>
      </c>
      <c r="B48" s="65"/>
      <c r="C48" s="65"/>
      <c r="D48" s="65"/>
      <c r="E48" s="65"/>
      <c r="F48" s="65"/>
      <c r="G48" s="65"/>
      <c r="H48" s="65"/>
      <c r="I48" s="65"/>
      <c r="J48" s="65" t="s">
        <v>75</v>
      </c>
      <c r="K48" s="65"/>
      <c r="L48" s="65"/>
      <c r="M48" s="65"/>
      <c r="N48" s="65"/>
      <c r="O48" s="65"/>
      <c r="P48" s="65"/>
      <c r="Q48" s="65"/>
      <c r="R48" s="65"/>
    </row>
  </sheetData>
  <sheetProtection password="E189" sheet="1" objects="1" scenarios="1" selectLockedCells="1"/>
  <mergeCells count="178">
    <mergeCell ref="A6:B6"/>
    <mergeCell ref="C6:E6"/>
    <mergeCell ref="G6:H6"/>
    <mergeCell ref="J6:K6"/>
    <mergeCell ref="L6:N6"/>
    <mergeCell ref="P6:Q6"/>
    <mergeCell ref="A1:I1"/>
    <mergeCell ref="J1:R1"/>
    <mergeCell ref="A2:I2"/>
    <mergeCell ref="J2:R2"/>
    <mergeCell ref="A4:I4"/>
    <mergeCell ref="J4:R4"/>
    <mergeCell ref="A9:I9"/>
    <mergeCell ref="J9:R9"/>
    <mergeCell ref="A10:I10"/>
    <mergeCell ref="J10:R10"/>
    <mergeCell ref="K11:P11"/>
    <mergeCell ref="Q11:R11"/>
    <mergeCell ref="A7:B7"/>
    <mergeCell ref="C7:E7"/>
    <mergeCell ref="G7:H7"/>
    <mergeCell ref="J7:K7"/>
    <mergeCell ref="L7:N7"/>
    <mergeCell ref="P7:Q7"/>
    <mergeCell ref="B12:E12"/>
    <mergeCell ref="F12:G12"/>
    <mergeCell ref="K12:N12"/>
    <mergeCell ref="O12:P12"/>
    <mergeCell ref="Q12:R12"/>
    <mergeCell ref="B13:E13"/>
    <mergeCell ref="F13:G13"/>
    <mergeCell ref="K13:N13"/>
    <mergeCell ref="O13:P13"/>
    <mergeCell ref="Q13:R13"/>
    <mergeCell ref="K14:N14"/>
    <mergeCell ref="O14:P14"/>
    <mergeCell ref="Q14:R14"/>
    <mergeCell ref="B15:C15"/>
    <mergeCell ref="D15:E15"/>
    <mergeCell ref="F15:G15"/>
    <mergeCell ref="K15:N15"/>
    <mergeCell ref="O15:P15"/>
    <mergeCell ref="Q15:R15"/>
    <mergeCell ref="B17:C17"/>
    <mergeCell ref="D17:E17"/>
    <mergeCell ref="F17:G17"/>
    <mergeCell ref="K17:N17"/>
    <mergeCell ref="O17:P17"/>
    <mergeCell ref="Q17:R17"/>
    <mergeCell ref="B16:C16"/>
    <mergeCell ref="D16:E16"/>
    <mergeCell ref="F16:G16"/>
    <mergeCell ref="K16:N16"/>
    <mergeCell ref="O16:P16"/>
    <mergeCell ref="Q16:R16"/>
    <mergeCell ref="B19:C19"/>
    <mergeCell ref="D19:E19"/>
    <mergeCell ref="F19:G19"/>
    <mergeCell ref="K19:N19"/>
    <mergeCell ref="O19:P19"/>
    <mergeCell ref="Q19:R19"/>
    <mergeCell ref="B18:C18"/>
    <mergeCell ref="D18:E18"/>
    <mergeCell ref="F18:G18"/>
    <mergeCell ref="K18:N18"/>
    <mergeCell ref="O18:P18"/>
    <mergeCell ref="Q18:R18"/>
    <mergeCell ref="Q20:R20"/>
    <mergeCell ref="B21:C21"/>
    <mergeCell ref="D21:E21"/>
    <mergeCell ref="F21:G21"/>
    <mergeCell ref="K21:P21"/>
    <mergeCell ref="Q21:R21"/>
    <mergeCell ref="B20:C20"/>
    <mergeCell ref="D20:E20"/>
    <mergeCell ref="F20:G20"/>
    <mergeCell ref="K20:L20"/>
    <mergeCell ref="M20:N20"/>
    <mergeCell ref="O20:P20"/>
    <mergeCell ref="B24:C24"/>
    <mergeCell ref="D24:E24"/>
    <mergeCell ref="F24:G24"/>
    <mergeCell ref="K24:L24"/>
    <mergeCell ref="N24:O24"/>
    <mergeCell ref="Q24:R24"/>
    <mergeCell ref="B22:C22"/>
    <mergeCell ref="D22:E22"/>
    <mergeCell ref="F22:G22"/>
    <mergeCell ref="K22:P22"/>
    <mergeCell ref="Q22:R22"/>
    <mergeCell ref="B23:C23"/>
    <mergeCell ref="D23:E23"/>
    <mergeCell ref="F23:G23"/>
    <mergeCell ref="Q23:R23"/>
    <mergeCell ref="B25:C25"/>
    <mergeCell ref="D25:E25"/>
    <mergeCell ref="F25:G25"/>
    <mergeCell ref="N25:O25"/>
    <mergeCell ref="Q25:R25"/>
    <mergeCell ref="B26:C26"/>
    <mergeCell ref="D26:E26"/>
    <mergeCell ref="F26:G26"/>
    <mergeCell ref="N26:O26"/>
    <mergeCell ref="Q26:R26"/>
    <mergeCell ref="N29:O29"/>
    <mergeCell ref="Q29:R29"/>
    <mergeCell ref="A30:I30"/>
    <mergeCell ref="K30:M30"/>
    <mergeCell ref="N30:O30"/>
    <mergeCell ref="Q30:R30"/>
    <mergeCell ref="B27:C27"/>
    <mergeCell ref="D27:E27"/>
    <mergeCell ref="F27:G27"/>
    <mergeCell ref="N27:O27"/>
    <mergeCell ref="Q27:R27"/>
    <mergeCell ref="B28:C28"/>
    <mergeCell ref="D28:E28"/>
    <mergeCell ref="F28:G28"/>
    <mergeCell ref="N28:O28"/>
    <mergeCell ref="Q28:R28"/>
    <mergeCell ref="A31:I31"/>
    <mergeCell ref="Q31:R31"/>
    <mergeCell ref="K32:P32"/>
    <mergeCell ref="Q32:R32"/>
    <mergeCell ref="B33:C33"/>
    <mergeCell ref="D33:E33"/>
    <mergeCell ref="F33:G33"/>
    <mergeCell ref="H33:I33"/>
    <mergeCell ref="K33:P33"/>
    <mergeCell ref="Q33:R33"/>
    <mergeCell ref="B35:C35"/>
    <mergeCell ref="D35:E35"/>
    <mergeCell ref="F35:G35"/>
    <mergeCell ref="H35:I35"/>
    <mergeCell ref="K35:P35"/>
    <mergeCell ref="Q35:R35"/>
    <mergeCell ref="B34:C34"/>
    <mergeCell ref="D34:E34"/>
    <mergeCell ref="F34:G34"/>
    <mergeCell ref="H34:I34"/>
    <mergeCell ref="K34:P34"/>
    <mergeCell ref="Q34:R34"/>
    <mergeCell ref="B37:C37"/>
    <mergeCell ref="D37:E37"/>
    <mergeCell ref="F37:G37"/>
    <mergeCell ref="H37:I37"/>
    <mergeCell ref="K37:P37"/>
    <mergeCell ref="Q37:R37"/>
    <mergeCell ref="B36:C36"/>
    <mergeCell ref="D36:E36"/>
    <mergeCell ref="F36:G36"/>
    <mergeCell ref="H36:I36"/>
    <mergeCell ref="K36:P36"/>
    <mergeCell ref="Q36:R36"/>
    <mergeCell ref="K39:P39"/>
    <mergeCell ref="Q39:R39"/>
    <mergeCell ref="B40:C40"/>
    <mergeCell ref="D40:E40"/>
    <mergeCell ref="K40:P40"/>
    <mergeCell ref="Q40:R40"/>
    <mergeCell ref="B38:C38"/>
    <mergeCell ref="D38:E38"/>
    <mergeCell ref="F38:G38"/>
    <mergeCell ref="H38:I38"/>
    <mergeCell ref="K38:P38"/>
    <mergeCell ref="Q38:R38"/>
    <mergeCell ref="P46:R46"/>
    <mergeCell ref="A47:I47"/>
    <mergeCell ref="J47:R47"/>
    <mergeCell ref="A48:I48"/>
    <mergeCell ref="J48:R48"/>
    <mergeCell ref="G42:I42"/>
    <mergeCell ref="G43:I43"/>
    <mergeCell ref="P43:R43"/>
    <mergeCell ref="G44:I44"/>
    <mergeCell ref="P44:R44"/>
    <mergeCell ref="G45:I45"/>
    <mergeCell ref="P45:R45"/>
  </mergeCells>
  <dataValidations count="11">
    <dataValidation type="decimal" operator="lessThanOrEqual" allowBlank="1" showErrorMessage="1" errorTitle="G.S.BHATTI Says :" error="MAXIMUM Rs.40000 Only.&#10;( In Decimal Number Format Only)" sqref="O15:P15">
      <formula1>40000</formula1>
    </dataValidation>
    <dataValidation type="decimal" operator="lessThanOrEqual" allowBlank="1" showErrorMessage="1" errorTitle="G.S.BHATTI Says :" error="MAXIMUM Rs.100000 only In case of Severe Disability.&#10;(Decimal Number Format Only)" sqref="O16:P16">
      <formula1>100000</formula1>
    </dataValidation>
    <dataValidation type="decimal" operator="greaterThanOrEqual" allowBlank="1" showErrorMessage="1" errorTitle="G.S.BHATTI Says :" error="Kindly Enter Gross Annual Income in Decimal Number Format only." sqref="F12:G12">
      <formula1>0</formula1>
    </dataValidation>
    <dataValidation type="decimal" operator="greaterThanOrEqual" showErrorMessage="1" errorTitle="G.S.BHATTI Says :" error="Kindly Enter Monthly TDS (Decimal Number Format Only.) Minimum 0." sqref="F16:G27">
      <formula1>0</formula1>
    </dataValidation>
    <dataValidation type="decimal" operator="greaterThanOrEqual" showErrorMessage="1" errorTitle="G.S.BHATTI Says :" error="Kindly Enter Monthly Income (Decimal Number Format Only.) Minimum 0." sqref="D16:E27">
      <formula1>0</formula1>
    </dataValidation>
    <dataValidation type="decimal" operator="greaterThanOrEqual" allowBlank="1" showErrorMessage="1" errorTitle="G.S.BHATTI Says :" error="Minimum 0. &#10;Enter Value in Decimal Number Format Only." sqref="D33:E37 H33:I37">
      <formula1>0</formula1>
    </dataValidation>
    <dataValidation type="decimal" operator="lessThanOrEqual" allowBlank="1" showErrorMessage="1" errorTitle="G.S.BHATTI Says :" error="Conveyance Allowance is Exempted upto 9600 (19200 for Handicapped) per annum.&#10;Enter value in Decimal Number Format Only." sqref="O12:P12">
      <formula1>19200</formula1>
    </dataValidation>
    <dataValidation type="decimal" operator="greaterThanOrEqual" allowBlank="1" showErrorMessage="1" errorTitle="G.S.BHATTI Says :" error="Kindly enter Value in Decimal Number Format only." sqref="O13:P13">
      <formula1>0</formula1>
    </dataValidation>
    <dataValidation type="decimal" operator="lessThanOrEqual" allowBlank="1" showErrorMessage="1" errorTitle="G.S.BHATTI Says :" error="Enter value Less than or equal to 150000.&#10;( In Decimal Number Format Only)" sqref="O14:P14">
      <formula1>150000</formula1>
    </dataValidation>
    <dataValidation type="decimal" operator="greaterThanOrEqual" allowBlank="1" showErrorMessage="1" errorTitle="G.S.BHATTI Says:" error="Kindly enter value in Decimal Number Format only." sqref="Q36:R36 O20:P20 O18:P18 F13:G13">
      <formula1>0</formula1>
    </dataValidation>
    <dataValidation type="decimal" operator="lessThanOrEqual" allowBlank="1" showErrorMessage="1" errorTitle="G.S.BHATTI Says:" error="Kindly enter value (Max.10000) in Decimal Number format only." sqref="O19:P19">
      <formula1>10000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8"/>
  <sheetViews>
    <sheetView workbookViewId="0">
      <selection activeCell="C6" sqref="C6:E6"/>
    </sheetView>
  </sheetViews>
  <sheetFormatPr defaultRowHeight="15"/>
  <cols>
    <col min="1" max="9" width="9.140625" style="1"/>
    <col min="10" max="10" width="9" style="1" customWidth="1"/>
    <col min="11" max="12" width="10.28515625" style="1" bestFit="1" customWidth="1"/>
    <col min="13" max="13" width="10.42578125" style="1" bestFit="1" customWidth="1"/>
    <col min="14" max="16" width="9.140625" style="1"/>
    <col min="17" max="17" width="10.28515625" style="1" bestFit="1" customWidth="1"/>
    <col min="18" max="18" width="10.85546875" style="1" bestFit="1" customWidth="1"/>
    <col min="19" max="16384" width="9.140625" style="1"/>
  </cols>
  <sheetData>
    <row r="1" spans="1:18" ht="23.25">
      <c r="A1" s="18" t="s">
        <v>76</v>
      </c>
      <c r="B1" s="18"/>
      <c r="C1" s="18"/>
      <c r="D1" s="18"/>
      <c r="E1" s="18"/>
      <c r="F1" s="18"/>
      <c r="G1" s="18"/>
      <c r="H1" s="18"/>
      <c r="I1" s="18"/>
      <c r="J1" s="18" t="s">
        <v>76</v>
      </c>
      <c r="K1" s="18"/>
      <c r="L1" s="18"/>
      <c r="M1" s="18"/>
      <c r="N1" s="18"/>
      <c r="O1" s="18"/>
      <c r="P1" s="18"/>
      <c r="Q1" s="18"/>
      <c r="R1" s="18"/>
    </row>
    <row r="2" spans="1:18" ht="15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 t="s">
        <v>1</v>
      </c>
      <c r="K2" s="19"/>
      <c r="L2" s="19"/>
      <c r="M2" s="19"/>
      <c r="N2" s="19"/>
      <c r="O2" s="19"/>
      <c r="P2" s="19"/>
      <c r="Q2" s="19"/>
      <c r="R2" s="19"/>
    </row>
    <row r="3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>
      <c r="A4" s="66" t="s">
        <v>78</v>
      </c>
      <c r="B4" s="66"/>
      <c r="C4" s="66"/>
      <c r="D4" s="66"/>
      <c r="E4" s="66"/>
      <c r="F4" s="66"/>
      <c r="G4" s="66"/>
      <c r="H4" s="66"/>
      <c r="I4" s="66"/>
      <c r="J4" s="67" t="str">
        <f>A4</f>
        <v>NAME OF OFFICE /DEPARTMENT</v>
      </c>
      <c r="K4" s="67"/>
      <c r="L4" s="67"/>
      <c r="M4" s="67"/>
      <c r="N4" s="67"/>
      <c r="O4" s="67"/>
      <c r="P4" s="67"/>
      <c r="Q4" s="67"/>
      <c r="R4" s="67"/>
    </row>
    <row r="5" spans="1:1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>
      <c r="A6" s="15" t="s">
        <v>2</v>
      </c>
      <c r="B6" s="15"/>
      <c r="C6" s="16" t="s">
        <v>3</v>
      </c>
      <c r="D6" s="16"/>
      <c r="E6" s="16"/>
      <c r="F6" s="5" t="s">
        <v>4</v>
      </c>
      <c r="G6" s="16">
        <v>12345</v>
      </c>
      <c r="H6" s="16"/>
      <c r="I6" s="5"/>
      <c r="J6" s="15" t="s">
        <v>5</v>
      </c>
      <c r="K6" s="15"/>
      <c r="L6" s="17" t="str">
        <f>C6</f>
        <v>Mr. ABC</v>
      </c>
      <c r="M6" s="17"/>
      <c r="N6" s="17"/>
      <c r="O6" s="5" t="s">
        <v>4</v>
      </c>
      <c r="P6" s="17">
        <f>G6</f>
        <v>12345</v>
      </c>
      <c r="Q6" s="17"/>
      <c r="R6" s="5"/>
    </row>
    <row r="7" spans="1:18">
      <c r="A7" s="24" t="s">
        <v>6</v>
      </c>
      <c r="B7" s="24"/>
      <c r="C7" s="16" t="s">
        <v>79</v>
      </c>
      <c r="D7" s="16"/>
      <c r="E7" s="16"/>
      <c r="F7" s="5" t="s">
        <v>7</v>
      </c>
      <c r="G7" s="16">
        <v>12456</v>
      </c>
      <c r="H7" s="16"/>
      <c r="I7" s="5"/>
      <c r="J7" s="24" t="s">
        <v>6</v>
      </c>
      <c r="K7" s="24"/>
      <c r="L7" s="17" t="str">
        <f>C7</f>
        <v>POST</v>
      </c>
      <c r="M7" s="17"/>
      <c r="N7" s="17"/>
      <c r="O7" s="5" t="s">
        <v>7</v>
      </c>
      <c r="P7" s="17">
        <f>G7</f>
        <v>12456</v>
      </c>
      <c r="Q7" s="17"/>
      <c r="R7" s="5"/>
    </row>
    <row r="8" spans="1: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20" t="s">
        <v>8</v>
      </c>
      <c r="B9" s="20"/>
      <c r="C9" s="20"/>
      <c r="D9" s="20"/>
      <c r="E9" s="20"/>
      <c r="F9" s="20"/>
      <c r="G9" s="20"/>
      <c r="H9" s="20"/>
      <c r="I9" s="20"/>
      <c r="J9" s="20" t="s">
        <v>9</v>
      </c>
      <c r="K9" s="20"/>
      <c r="L9" s="20"/>
      <c r="M9" s="20"/>
      <c r="N9" s="20"/>
      <c r="O9" s="20"/>
      <c r="P9" s="20"/>
      <c r="Q9" s="20"/>
      <c r="R9" s="20"/>
    </row>
    <row r="10" spans="1:18" ht="15.75">
      <c r="A10" s="21" t="s">
        <v>10</v>
      </c>
      <c r="B10" s="21"/>
      <c r="C10" s="21"/>
      <c r="D10" s="21"/>
      <c r="E10" s="21"/>
      <c r="F10" s="21"/>
      <c r="G10" s="21"/>
      <c r="H10" s="21"/>
      <c r="I10" s="21"/>
      <c r="J10" s="21" t="s">
        <v>11</v>
      </c>
      <c r="K10" s="21"/>
      <c r="L10" s="21"/>
      <c r="M10" s="21"/>
      <c r="N10" s="21"/>
      <c r="O10" s="21"/>
      <c r="P10" s="21"/>
      <c r="Q10" s="21"/>
      <c r="R10" s="21"/>
    </row>
    <row r="11" spans="1:18" ht="15.75">
      <c r="A11" s="2"/>
      <c r="B11" s="2"/>
      <c r="C11" s="2"/>
      <c r="D11" s="2"/>
      <c r="E11" s="2"/>
      <c r="F11" s="2"/>
      <c r="G11" s="2"/>
      <c r="H11" s="2"/>
      <c r="I11" s="2"/>
      <c r="J11" s="6"/>
      <c r="K11" s="22" t="s">
        <v>12</v>
      </c>
      <c r="L11" s="22"/>
      <c r="M11" s="22"/>
      <c r="N11" s="22"/>
      <c r="O11" s="22"/>
      <c r="P11" s="22"/>
      <c r="Q11" s="23">
        <f>MAX(F12,D28)</f>
        <v>0</v>
      </c>
      <c r="R11" s="23"/>
    </row>
    <row r="12" spans="1:18" ht="15.75">
      <c r="A12" s="2"/>
      <c r="B12" s="25" t="s">
        <v>13</v>
      </c>
      <c r="C12" s="26"/>
      <c r="D12" s="26"/>
      <c r="E12" s="27"/>
      <c r="F12" s="28"/>
      <c r="G12" s="28"/>
      <c r="H12" s="2"/>
      <c r="I12" s="2"/>
      <c r="J12" s="6"/>
      <c r="K12" s="29" t="s">
        <v>14</v>
      </c>
      <c r="L12" s="30"/>
      <c r="M12" s="30"/>
      <c r="N12" s="31"/>
      <c r="O12" s="32"/>
      <c r="P12" s="32"/>
      <c r="Q12" s="33"/>
      <c r="R12" s="33"/>
    </row>
    <row r="13" spans="1:18" ht="15.75">
      <c r="A13" s="2"/>
      <c r="B13" s="34" t="s">
        <v>15</v>
      </c>
      <c r="C13" s="34"/>
      <c r="D13" s="34"/>
      <c r="E13" s="34"/>
      <c r="F13" s="35"/>
      <c r="G13" s="36"/>
      <c r="H13" s="2"/>
      <c r="I13" s="2"/>
      <c r="J13" s="2"/>
      <c r="K13" s="29" t="s">
        <v>16</v>
      </c>
      <c r="L13" s="30"/>
      <c r="M13" s="30"/>
      <c r="N13" s="31"/>
      <c r="O13" s="32"/>
      <c r="P13" s="32"/>
      <c r="Q13" s="33"/>
      <c r="R13" s="33"/>
    </row>
    <row r="14" spans="1:18" ht="15.75">
      <c r="A14" s="2"/>
      <c r="B14" s="2"/>
      <c r="C14" s="2"/>
      <c r="D14" s="2"/>
      <c r="E14" s="2"/>
      <c r="F14" s="2"/>
      <c r="G14" s="2"/>
      <c r="H14" s="2"/>
      <c r="I14" s="2"/>
      <c r="J14" s="2"/>
      <c r="K14" s="29" t="s">
        <v>17</v>
      </c>
      <c r="L14" s="30"/>
      <c r="M14" s="30"/>
      <c r="N14" s="31"/>
      <c r="O14" s="32"/>
      <c r="P14" s="32"/>
      <c r="Q14" s="33"/>
      <c r="R14" s="33"/>
    </row>
    <row r="15" spans="1:18" ht="15.75">
      <c r="A15" s="2"/>
      <c r="B15" s="25" t="s">
        <v>18</v>
      </c>
      <c r="C15" s="27"/>
      <c r="D15" s="25" t="s">
        <v>19</v>
      </c>
      <c r="E15" s="27"/>
      <c r="F15" s="25" t="s">
        <v>20</v>
      </c>
      <c r="G15" s="27"/>
      <c r="H15" s="2"/>
      <c r="I15" s="2"/>
      <c r="J15" s="2"/>
      <c r="K15" s="29" t="s">
        <v>21</v>
      </c>
      <c r="L15" s="30"/>
      <c r="M15" s="30"/>
      <c r="N15" s="31"/>
      <c r="O15" s="32"/>
      <c r="P15" s="32"/>
      <c r="Q15" s="33"/>
      <c r="R15" s="33"/>
    </row>
    <row r="16" spans="1:18" ht="15.75">
      <c r="A16" s="2"/>
      <c r="B16" s="37" t="s">
        <v>22</v>
      </c>
      <c r="C16" s="38"/>
      <c r="D16" s="39"/>
      <c r="E16" s="40"/>
      <c r="F16" s="39">
        <v>0</v>
      </c>
      <c r="G16" s="40"/>
      <c r="H16" s="2"/>
      <c r="I16" s="2"/>
      <c r="J16" s="2"/>
      <c r="K16" s="29" t="s">
        <v>23</v>
      </c>
      <c r="L16" s="30"/>
      <c r="M16" s="30"/>
      <c r="N16" s="31"/>
      <c r="O16" s="32"/>
      <c r="P16" s="32"/>
      <c r="Q16" s="33"/>
      <c r="R16" s="33"/>
    </row>
    <row r="17" spans="1:18" ht="15.75">
      <c r="A17" s="2"/>
      <c r="B17" s="37" t="s">
        <v>24</v>
      </c>
      <c r="C17" s="38"/>
      <c r="D17" s="39"/>
      <c r="E17" s="40"/>
      <c r="F17" s="39"/>
      <c r="G17" s="40"/>
      <c r="H17" s="2"/>
      <c r="I17" s="2"/>
      <c r="J17" s="2"/>
      <c r="K17" s="29" t="s">
        <v>25</v>
      </c>
      <c r="L17" s="30"/>
      <c r="M17" s="30"/>
      <c r="N17" s="31"/>
      <c r="O17" s="41">
        <f>IF(D40&gt;100000,100000,D40)</f>
        <v>0</v>
      </c>
      <c r="P17" s="41"/>
      <c r="Q17" s="33"/>
      <c r="R17" s="33"/>
    </row>
    <row r="18" spans="1:18" ht="15.75">
      <c r="A18" s="2"/>
      <c r="B18" s="37" t="s">
        <v>26</v>
      </c>
      <c r="C18" s="38"/>
      <c r="D18" s="39"/>
      <c r="E18" s="40"/>
      <c r="F18" s="39"/>
      <c r="G18" s="40"/>
      <c r="H18" s="2"/>
      <c r="I18" s="2"/>
      <c r="J18" s="2"/>
      <c r="K18" s="29" t="s">
        <v>27</v>
      </c>
      <c r="L18" s="30"/>
      <c r="M18" s="30"/>
      <c r="N18" s="31"/>
      <c r="O18" s="32"/>
      <c r="P18" s="32"/>
      <c r="Q18" s="33"/>
      <c r="R18" s="33"/>
    </row>
    <row r="19" spans="1:18" ht="15.75">
      <c r="A19" s="2"/>
      <c r="B19" s="42" t="s">
        <v>28</v>
      </c>
      <c r="C19" s="43"/>
      <c r="D19" s="39"/>
      <c r="E19" s="40"/>
      <c r="F19" s="39"/>
      <c r="G19" s="40"/>
      <c r="H19" s="2"/>
      <c r="I19" s="2"/>
      <c r="J19" s="2"/>
      <c r="K19" s="29" t="s">
        <v>29</v>
      </c>
      <c r="L19" s="30"/>
      <c r="M19" s="30"/>
      <c r="N19" s="31"/>
      <c r="O19" s="32">
        <v>0</v>
      </c>
      <c r="P19" s="32"/>
      <c r="Q19" s="33"/>
      <c r="R19" s="33"/>
    </row>
    <row r="20" spans="1:18" ht="15.75">
      <c r="A20" s="2"/>
      <c r="B20" s="42" t="s">
        <v>30</v>
      </c>
      <c r="C20" s="43"/>
      <c r="D20" s="39"/>
      <c r="E20" s="40"/>
      <c r="F20" s="39"/>
      <c r="G20" s="40"/>
      <c r="H20" s="2"/>
      <c r="I20" s="2"/>
      <c r="J20" s="2"/>
      <c r="K20" s="25" t="s">
        <v>31</v>
      </c>
      <c r="L20" s="26"/>
      <c r="M20" s="45"/>
      <c r="N20" s="46"/>
      <c r="O20" s="32">
        <v>0</v>
      </c>
      <c r="P20" s="32"/>
      <c r="Q20" s="33"/>
      <c r="R20" s="33"/>
    </row>
    <row r="21" spans="1:18" ht="15.75">
      <c r="A21" s="2"/>
      <c r="B21" s="42" t="s">
        <v>32</v>
      </c>
      <c r="C21" s="43"/>
      <c r="D21" s="39"/>
      <c r="E21" s="40"/>
      <c r="F21" s="39"/>
      <c r="G21" s="40"/>
      <c r="H21" s="2"/>
      <c r="I21" s="2"/>
      <c r="J21" s="6" t="s">
        <v>33</v>
      </c>
      <c r="K21" s="29" t="s">
        <v>34</v>
      </c>
      <c r="L21" s="30"/>
      <c r="M21" s="30"/>
      <c r="N21" s="30"/>
      <c r="O21" s="30"/>
      <c r="P21" s="31"/>
      <c r="Q21" s="44">
        <f>SUM(O12:P20)</f>
        <v>0</v>
      </c>
      <c r="R21" s="44"/>
    </row>
    <row r="22" spans="1:18" ht="15.75">
      <c r="A22" s="2"/>
      <c r="B22" s="42" t="s">
        <v>35</v>
      </c>
      <c r="C22" s="43"/>
      <c r="D22" s="39"/>
      <c r="E22" s="40"/>
      <c r="F22" s="39"/>
      <c r="G22" s="40"/>
      <c r="H22" s="2"/>
      <c r="I22" s="2"/>
      <c r="J22" s="6"/>
      <c r="K22" s="48" t="s">
        <v>36</v>
      </c>
      <c r="L22" s="49"/>
      <c r="M22" s="49"/>
      <c r="N22" s="49"/>
      <c r="O22" s="49"/>
      <c r="P22" s="50"/>
      <c r="Q22" s="47">
        <f>Q11-Q21</f>
        <v>0</v>
      </c>
      <c r="R22" s="47"/>
    </row>
    <row r="23" spans="1:18" ht="15.75">
      <c r="A23" s="2"/>
      <c r="B23" s="42" t="s">
        <v>37</v>
      </c>
      <c r="C23" s="43"/>
      <c r="D23" s="39"/>
      <c r="E23" s="40"/>
      <c r="F23" s="39"/>
      <c r="G23" s="40"/>
      <c r="H23" s="2"/>
      <c r="I23" s="2"/>
      <c r="J23" s="6"/>
      <c r="K23" s="6"/>
      <c r="L23" s="6"/>
      <c r="M23" s="6"/>
      <c r="N23" s="6"/>
      <c r="O23" s="6"/>
      <c r="P23" s="6"/>
      <c r="Q23" s="33"/>
      <c r="R23" s="33"/>
    </row>
    <row r="24" spans="1:18" ht="15.75">
      <c r="A24" s="2"/>
      <c r="B24" s="42" t="s">
        <v>38</v>
      </c>
      <c r="C24" s="43"/>
      <c r="D24" s="39"/>
      <c r="E24" s="40"/>
      <c r="F24" s="39"/>
      <c r="G24" s="40"/>
      <c r="H24" s="2"/>
      <c r="I24" s="2"/>
      <c r="J24" s="6"/>
      <c r="K24" s="47" t="s">
        <v>39</v>
      </c>
      <c r="L24" s="47"/>
      <c r="M24" s="7" t="s">
        <v>40</v>
      </c>
      <c r="N24" s="47" t="s">
        <v>41</v>
      </c>
      <c r="O24" s="47"/>
      <c r="P24" s="6"/>
      <c r="Q24" s="33"/>
      <c r="R24" s="33"/>
    </row>
    <row r="25" spans="1:18" ht="15.75">
      <c r="A25" s="2"/>
      <c r="B25" s="42" t="s">
        <v>42</v>
      </c>
      <c r="C25" s="43"/>
      <c r="D25" s="39"/>
      <c r="E25" s="40"/>
      <c r="F25" s="39"/>
      <c r="G25" s="40"/>
      <c r="H25" s="2"/>
      <c r="I25" s="2"/>
      <c r="J25" s="6"/>
      <c r="K25" s="8" t="s">
        <v>43</v>
      </c>
      <c r="L25" s="8" t="s">
        <v>44</v>
      </c>
      <c r="M25" s="9"/>
      <c r="N25" s="51"/>
      <c r="O25" s="52"/>
      <c r="P25" s="6"/>
      <c r="Q25" s="33"/>
      <c r="R25" s="33"/>
    </row>
    <row r="26" spans="1:18" ht="15.75">
      <c r="A26" s="2"/>
      <c r="B26" s="42" t="s">
        <v>45</v>
      </c>
      <c r="C26" s="43"/>
      <c r="D26" s="39"/>
      <c r="E26" s="40"/>
      <c r="F26" s="39"/>
      <c r="G26" s="40"/>
      <c r="H26" s="2"/>
      <c r="I26" s="2"/>
      <c r="J26" s="6"/>
      <c r="K26" s="10" t="s">
        <v>46</v>
      </c>
      <c r="L26" s="12">
        <v>200000</v>
      </c>
      <c r="M26" s="12" t="s">
        <v>47</v>
      </c>
      <c r="N26" s="53">
        <v>0</v>
      </c>
      <c r="O26" s="53"/>
      <c r="P26" s="6"/>
      <c r="Q26" s="33"/>
      <c r="R26" s="33"/>
    </row>
    <row r="27" spans="1:18" ht="15.75">
      <c r="A27" s="2"/>
      <c r="B27" s="42" t="s">
        <v>48</v>
      </c>
      <c r="C27" s="43"/>
      <c r="D27" s="39"/>
      <c r="E27" s="40"/>
      <c r="F27" s="39"/>
      <c r="G27" s="40"/>
      <c r="H27" s="2"/>
      <c r="I27" s="2"/>
      <c r="J27" s="6"/>
      <c r="K27" s="12">
        <v>200001</v>
      </c>
      <c r="L27" s="12">
        <v>500000</v>
      </c>
      <c r="M27" s="12">
        <v>10</v>
      </c>
      <c r="N27" s="56">
        <f>MIN(IF((Q22-L26)*10%&lt;=0,0,(Q22-L26)*10%),30000)</f>
        <v>0</v>
      </c>
      <c r="O27" s="56"/>
      <c r="P27" s="6"/>
      <c r="Q27" s="33"/>
      <c r="R27" s="33"/>
    </row>
    <row r="28" spans="1:18" ht="15.75">
      <c r="A28" s="2"/>
      <c r="B28" s="48" t="s">
        <v>49</v>
      </c>
      <c r="C28" s="50"/>
      <c r="D28" s="57">
        <f>SUM(D16:E27)</f>
        <v>0</v>
      </c>
      <c r="E28" s="58"/>
      <c r="F28" s="57">
        <f>SUM(F16:G27)</f>
        <v>0</v>
      </c>
      <c r="G28" s="58"/>
      <c r="H28" s="2"/>
      <c r="I28" s="2"/>
      <c r="J28" s="6"/>
      <c r="K28" s="12">
        <v>500001</v>
      </c>
      <c r="L28" s="12">
        <v>1000000</v>
      </c>
      <c r="M28" s="12">
        <v>20</v>
      </c>
      <c r="N28" s="56">
        <f>MIN(IF((Q22-L27)*20%&lt;=0,0,(Q22-L27)*20%),100000)</f>
        <v>0</v>
      </c>
      <c r="O28" s="56"/>
      <c r="P28" s="6"/>
      <c r="Q28" s="33"/>
      <c r="R28" s="33"/>
    </row>
    <row r="29" spans="1:18" ht="15.75">
      <c r="A29" s="2"/>
      <c r="B29" s="2"/>
      <c r="C29" s="2"/>
      <c r="D29" s="2"/>
      <c r="E29" s="2"/>
      <c r="F29" s="2"/>
      <c r="G29" s="2"/>
      <c r="H29" s="2"/>
      <c r="I29" s="2"/>
      <c r="J29" s="6"/>
      <c r="K29" s="13">
        <v>1000001</v>
      </c>
      <c r="L29" s="13" t="s">
        <v>50</v>
      </c>
      <c r="M29" s="13">
        <v>30</v>
      </c>
      <c r="N29" s="54">
        <f>IF((Q22-L28)*30%&lt;=0,0,(Q22-L28)*30%)</f>
        <v>0</v>
      </c>
      <c r="O29" s="54"/>
      <c r="P29" s="6"/>
      <c r="Q29" s="33"/>
      <c r="R29" s="33"/>
    </row>
    <row r="30" spans="1:18" ht="15.75">
      <c r="A30" s="55" t="s">
        <v>51</v>
      </c>
      <c r="B30" s="55"/>
      <c r="C30" s="55"/>
      <c r="D30" s="55"/>
      <c r="E30" s="55"/>
      <c r="F30" s="55"/>
      <c r="G30" s="55"/>
      <c r="H30" s="55"/>
      <c r="I30" s="55"/>
      <c r="J30" s="6"/>
      <c r="K30" s="53" t="s">
        <v>52</v>
      </c>
      <c r="L30" s="53"/>
      <c r="M30" s="53"/>
      <c r="N30" s="56">
        <f>SUM(N26:O29)</f>
        <v>0</v>
      </c>
      <c r="O30" s="56"/>
      <c r="P30" s="9"/>
      <c r="Q30" s="47">
        <f>ROUND(N30,0)</f>
        <v>0</v>
      </c>
      <c r="R30" s="47"/>
    </row>
    <row r="31" spans="1:18" ht="15.75">
      <c r="A31" s="21" t="s">
        <v>53</v>
      </c>
      <c r="B31" s="21"/>
      <c r="C31" s="21"/>
      <c r="D31" s="21"/>
      <c r="E31" s="21"/>
      <c r="F31" s="21"/>
      <c r="G31" s="21"/>
      <c r="H31" s="21"/>
      <c r="I31" s="21"/>
      <c r="J31" s="6"/>
      <c r="K31" s="14"/>
      <c r="L31" s="14"/>
      <c r="M31" s="14"/>
      <c r="N31" s="14"/>
      <c r="O31" s="14"/>
      <c r="P31" s="14"/>
      <c r="Q31" s="59"/>
      <c r="R31" s="59"/>
    </row>
    <row r="32" spans="1:18" ht="15.75">
      <c r="A32" s="2"/>
      <c r="B32" s="2"/>
      <c r="C32" s="2"/>
      <c r="D32" s="2"/>
      <c r="E32" s="2"/>
      <c r="F32" s="2"/>
      <c r="G32" s="2"/>
      <c r="H32" s="2"/>
      <c r="I32" s="2"/>
      <c r="J32" s="6" t="s">
        <v>33</v>
      </c>
      <c r="K32" s="29" t="s">
        <v>54</v>
      </c>
      <c r="L32" s="30"/>
      <c r="M32" s="30"/>
      <c r="N32" s="30"/>
      <c r="O32" s="30"/>
      <c r="P32" s="31"/>
      <c r="Q32" s="44">
        <f>MIN(IF(Q22&lt;=500000,N27,0),2000)</f>
        <v>0</v>
      </c>
      <c r="R32" s="44"/>
    </row>
    <row r="33" spans="1:18" ht="15.75">
      <c r="A33" s="2"/>
      <c r="B33" s="51" t="s">
        <v>55</v>
      </c>
      <c r="C33" s="52"/>
      <c r="D33" s="39"/>
      <c r="E33" s="40"/>
      <c r="F33" s="51" t="s">
        <v>56</v>
      </c>
      <c r="G33" s="52"/>
      <c r="H33" s="39"/>
      <c r="I33" s="40"/>
      <c r="J33" s="6"/>
      <c r="K33" s="29" t="s">
        <v>57</v>
      </c>
      <c r="L33" s="30"/>
      <c r="M33" s="30"/>
      <c r="N33" s="30"/>
      <c r="O33" s="30"/>
      <c r="P33" s="31"/>
      <c r="Q33" s="44">
        <f>Q30-Q32</f>
        <v>0</v>
      </c>
      <c r="R33" s="44"/>
    </row>
    <row r="34" spans="1:18" ht="15.75">
      <c r="A34" s="2"/>
      <c r="B34" s="51" t="s">
        <v>58</v>
      </c>
      <c r="C34" s="52"/>
      <c r="D34" s="39"/>
      <c r="E34" s="40"/>
      <c r="F34" s="51" t="s">
        <v>59</v>
      </c>
      <c r="G34" s="52"/>
      <c r="H34" s="39"/>
      <c r="I34" s="40"/>
      <c r="J34" s="6" t="s">
        <v>60</v>
      </c>
      <c r="K34" s="29" t="s">
        <v>61</v>
      </c>
      <c r="L34" s="30"/>
      <c r="M34" s="30"/>
      <c r="N34" s="30"/>
      <c r="O34" s="30"/>
      <c r="P34" s="31"/>
      <c r="Q34" s="60">
        <f>ROUND(Q33*3%,0)</f>
        <v>0</v>
      </c>
      <c r="R34" s="60"/>
    </row>
    <row r="35" spans="1:18" ht="15.75">
      <c r="A35" s="2"/>
      <c r="B35" s="51" t="s">
        <v>62</v>
      </c>
      <c r="C35" s="52"/>
      <c r="D35" s="39"/>
      <c r="E35" s="40"/>
      <c r="F35" s="51" t="s">
        <v>63</v>
      </c>
      <c r="G35" s="52"/>
      <c r="H35" s="39"/>
      <c r="I35" s="40"/>
      <c r="J35" s="6"/>
      <c r="K35" s="29" t="s">
        <v>64</v>
      </c>
      <c r="L35" s="30"/>
      <c r="M35" s="30"/>
      <c r="N35" s="30"/>
      <c r="O35" s="30"/>
      <c r="P35" s="31"/>
      <c r="Q35" s="47">
        <f>Q33+Q34</f>
        <v>0</v>
      </c>
      <c r="R35" s="47"/>
    </row>
    <row r="36" spans="1:18" ht="15.75">
      <c r="A36" s="2"/>
      <c r="B36" s="51" t="s">
        <v>65</v>
      </c>
      <c r="C36" s="52"/>
      <c r="D36" s="39"/>
      <c r="E36" s="40"/>
      <c r="F36" s="51" t="s">
        <v>66</v>
      </c>
      <c r="G36" s="52"/>
      <c r="H36" s="39"/>
      <c r="I36" s="40"/>
      <c r="J36" s="6" t="s">
        <v>33</v>
      </c>
      <c r="K36" s="29" t="s">
        <v>67</v>
      </c>
      <c r="L36" s="30"/>
      <c r="M36" s="30"/>
      <c r="N36" s="30"/>
      <c r="O36" s="30"/>
      <c r="P36" s="31"/>
      <c r="Q36" s="63">
        <v>0</v>
      </c>
      <c r="R36" s="63"/>
    </row>
    <row r="37" spans="1:18" ht="15.75">
      <c r="A37" s="2"/>
      <c r="B37" s="51" t="s">
        <v>68</v>
      </c>
      <c r="C37" s="52"/>
      <c r="D37" s="39"/>
      <c r="E37" s="40"/>
      <c r="F37" s="61" t="s">
        <v>69</v>
      </c>
      <c r="G37" s="62"/>
      <c r="H37" s="39"/>
      <c r="I37" s="40"/>
      <c r="J37" s="6"/>
      <c r="K37" s="29" t="s">
        <v>70</v>
      </c>
      <c r="L37" s="30"/>
      <c r="M37" s="30"/>
      <c r="N37" s="30"/>
      <c r="O37" s="30"/>
      <c r="P37" s="31"/>
      <c r="Q37" s="47">
        <f>Q35-R36</f>
        <v>0</v>
      </c>
      <c r="R37" s="47"/>
    </row>
    <row r="38" spans="1:18" ht="15.75">
      <c r="A38" s="2"/>
      <c r="B38" s="51" t="s">
        <v>49</v>
      </c>
      <c r="C38" s="52"/>
      <c r="D38" s="72">
        <f>SUM(D33:E37)</f>
        <v>0</v>
      </c>
      <c r="E38" s="73"/>
      <c r="F38" s="51" t="s">
        <v>49</v>
      </c>
      <c r="G38" s="52"/>
      <c r="H38" s="72">
        <f>SUM(H33:I37)</f>
        <v>0</v>
      </c>
      <c r="I38" s="73"/>
      <c r="J38" s="6" t="s">
        <v>33</v>
      </c>
      <c r="K38" s="29" t="s">
        <v>71</v>
      </c>
      <c r="L38" s="30"/>
      <c r="M38" s="30"/>
      <c r="N38" s="30"/>
      <c r="O38" s="30"/>
      <c r="P38" s="31"/>
      <c r="Q38" s="44">
        <f>MAX(F28,F13)</f>
        <v>0</v>
      </c>
      <c r="R38" s="44"/>
    </row>
    <row r="39" spans="1:18" ht="15.75">
      <c r="A39" s="2"/>
      <c r="B39" s="2"/>
      <c r="C39" s="2"/>
      <c r="D39" s="2"/>
      <c r="E39" s="2"/>
      <c r="F39" s="6"/>
      <c r="G39" s="6"/>
      <c r="H39" s="6"/>
      <c r="I39" s="6"/>
      <c r="J39" s="6"/>
      <c r="K39" s="48" t="s">
        <v>72</v>
      </c>
      <c r="L39" s="49"/>
      <c r="M39" s="49"/>
      <c r="N39" s="49"/>
      <c r="O39" s="49"/>
      <c r="P39" s="50"/>
      <c r="Q39" s="47">
        <f>IF(Q37-Q38&lt;=0,0,Q37-Q38)</f>
        <v>0</v>
      </c>
      <c r="R39" s="47"/>
    </row>
    <row r="40" spans="1:18" ht="15.75">
      <c r="A40" s="2"/>
      <c r="B40" s="71" t="s">
        <v>73</v>
      </c>
      <c r="C40" s="71"/>
      <c r="D40" s="47">
        <f>D38+H38</f>
        <v>0</v>
      </c>
      <c r="E40" s="47"/>
      <c r="F40" s="2"/>
      <c r="G40" s="2"/>
      <c r="H40" s="2"/>
      <c r="I40" s="2"/>
      <c r="J40" s="6"/>
      <c r="K40" s="29" t="s">
        <v>74</v>
      </c>
      <c r="L40" s="30"/>
      <c r="M40" s="30"/>
      <c r="N40" s="30"/>
      <c r="O40" s="30"/>
      <c r="P40" s="31"/>
      <c r="Q40" s="44">
        <f>IF((Q38-Q37)&lt;=0,0,Q38-Q37)</f>
        <v>0</v>
      </c>
      <c r="R40" s="44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64" t="str">
        <f>C6</f>
        <v>Mr. ABC</v>
      </c>
      <c r="H42" s="64"/>
      <c r="I42" s="64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A43" s="2"/>
      <c r="B43" s="2"/>
      <c r="C43" s="2"/>
      <c r="D43" s="2"/>
      <c r="E43" s="2"/>
      <c r="F43" s="2"/>
      <c r="G43" s="64" t="str">
        <f>C7</f>
        <v>POST</v>
      </c>
      <c r="H43" s="64"/>
      <c r="I43" s="64"/>
      <c r="J43" s="2"/>
      <c r="K43" s="2"/>
      <c r="L43" s="2"/>
      <c r="M43" s="2"/>
      <c r="N43" s="2"/>
      <c r="O43" s="2"/>
      <c r="P43" s="64" t="str">
        <f>G42</f>
        <v>Mr. ABC</v>
      </c>
      <c r="Q43" s="64"/>
      <c r="R43" s="64"/>
    </row>
    <row r="44" spans="1:18">
      <c r="A44" s="2"/>
      <c r="B44" s="2"/>
      <c r="C44" s="2"/>
      <c r="D44" s="2"/>
      <c r="E44" s="2"/>
      <c r="F44" s="2"/>
      <c r="G44" s="68" t="s">
        <v>80</v>
      </c>
      <c r="H44" s="68"/>
      <c r="I44" s="68"/>
      <c r="J44" s="2"/>
      <c r="K44" s="2"/>
      <c r="L44" s="2"/>
      <c r="M44" s="2"/>
      <c r="N44" s="2"/>
      <c r="O44" s="2"/>
      <c r="P44" s="64" t="str">
        <f>G43</f>
        <v>POST</v>
      </c>
      <c r="Q44" s="64"/>
      <c r="R44" s="64"/>
    </row>
    <row r="45" spans="1:18">
      <c r="A45" s="2"/>
      <c r="B45" s="2"/>
      <c r="C45" s="2"/>
      <c r="D45" s="2"/>
      <c r="E45" s="2"/>
      <c r="F45" s="2"/>
      <c r="G45" s="69" t="s">
        <v>80</v>
      </c>
      <c r="H45" s="69"/>
      <c r="I45" s="69"/>
      <c r="J45" s="2"/>
      <c r="K45" s="2"/>
      <c r="L45" s="2"/>
      <c r="M45" s="2"/>
      <c r="N45" s="2"/>
      <c r="O45" s="2"/>
      <c r="P45" s="70" t="str">
        <f>G44</f>
        <v>WRITE HERE</v>
      </c>
      <c r="Q45" s="70"/>
      <c r="R45" s="70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64" t="str">
        <f>G45</f>
        <v>WRITE HERE</v>
      </c>
      <c r="Q46" s="64"/>
      <c r="R46" s="64"/>
    </row>
    <row r="47" spans="1:18">
      <c r="A47" s="65" t="s">
        <v>77</v>
      </c>
      <c r="B47" s="65"/>
      <c r="C47" s="65"/>
      <c r="D47" s="65"/>
      <c r="E47" s="65"/>
      <c r="F47" s="65"/>
      <c r="G47" s="65"/>
      <c r="H47" s="65"/>
      <c r="I47" s="65"/>
      <c r="J47" s="65" t="s">
        <v>77</v>
      </c>
      <c r="K47" s="65"/>
      <c r="L47" s="65"/>
      <c r="M47" s="65"/>
      <c r="N47" s="65"/>
      <c r="O47" s="65"/>
      <c r="P47" s="65"/>
      <c r="Q47" s="65"/>
      <c r="R47" s="65"/>
    </row>
    <row r="48" spans="1:18">
      <c r="A48" s="65" t="s">
        <v>75</v>
      </c>
      <c r="B48" s="65"/>
      <c r="C48" s="65"/>
      <c r="D48" s="65"/>
      <c r="E48" s="65"/>
      <c r="F48" s="65"/>
      <c r="G48" s="65"/>
      <c r="H48" s="65"/>
      <c r="I48" s="65"/>
      <c r="J48" s="65" t="s">
        <v>75</v>
      </c>
      <c r="K48" s="65"/>
      <c r="L48" s="65"/>
      <c r="M48" s="65"/>
      <c r="N48" s="65"/>
      <c r="O48" s="65"/>
      <c r="P48" s="65"/>
      <c r="Q48" s="65"/>
      <c r="R48" s="65"/>
    </row>
  </sheetData>
  <sheetProtection password="E189" sheet="1" objects="1" scenarios="1" selectLockedCells="1"/>
  <mergeCells count="178">
    <mergeCell ref="A6:B6"/>
    <mergeCell ref="C6:E6"/>
    <mergeCell ref="G6:H6"/>
    <mergeCell ref="J6:K6"/>
    <mergeCell ref="L6:N6"/>
    <mergeCell ref="P6:Q6"/>
    <mergeCell ref="A1:I1"/>
    <mergeCell ref="J1:R1"/>
    <mergeCell ref="A2:I2"/>
    <mergeCell ref="J2:R2"/>
    <mergeCell ref="A4:I4"/>
    <mergeCell ref="J4:R4"/>
    <mergeCell ref="A9:I9"/>
    <mergeCell ref="J9:R9"/>
    <mergeCell ref="A10:I10"/>
    <mergeCell ref="J10:R10"/>
    <mergeCell ref="K11:P11"/>
    <mergeCell ref="Q11:R11"/>
    <mergeCell ref="A7:B7"/>
    <mergeCell ref="C7:E7"/>
    <mergeCell ref="G7:H7"/>
    <mergeCell ref="J7:K7"/>
    <mergeCell ref="L7:N7"/>
    <mergeCell ref="P7:Q7"/>
    <mergeCell ref="B12:E12"/>
    <mergeCell ref="F12:G12"/>
    <mergeCell ref="K12:N12"/>
    <mergeCell ref="O12:P12"/>
    <mergeCell ref="Q12:R12"/>
    <mergeCell ref="B13:E13"/>
    <mergeCell ref="F13:G13"/>
    <mergeCell ref="K13:N13"/>
    <mergeCell ref="O13:P13"/>
    <mergeCell ref="Q13:R13"/>
    <mergeCell ref="K14:N14"/>
    <mergeCell ref="O14:P14"/>
    <mergeCell ref="Q14:R14"/>
    <mergeCell ref="B15:C15"/>
    <mergeCell ref="D15:E15"/>
    <mergeCell ref="F15:G15"/>
    <mergeCell ref="K15:N15"/>
    <mergeCell ref="O15:P15"/>
    <mergeCell ref="Q15:R15"/>
    <mergeCell ref="B17:C17"/>
    <mergeCell ref="D17:E17"/>
    <mergeCell ref="F17:G17"/>
    <mergeCell ref="K17:N17"/>
    <mergeCell ref="O17:P17"/>
    <mergeCell ref="Q17:R17"/>
    <mergeCell ref="B16:C16"/>
    <mergeCell ref="D16:E16"/>
    <mergeCell ref="F16:G16"/>
    <mergeCell ref="K16:N16"/>
    <mergeCell ref="O16:P16"/>
    <mergeCell ref="Q16:R16"/>
    <mergeCell ref="B19:C19"/>
    <mergeCell ref="D19:E19"/>
    <mergeCell ref="F19:G19"/>
    <mergeCell ref="K19:N19"/>
    <mergeCell ref="O19:P19"/>
    <mergeCell ref="Q19:R19"/>
    <mergeCell ref="B18:C18"/>
    <mergeCell ref="D18:E18"/>
    <mergeCell ref="F18:G18"/>
    <mergeCell ref="K18:N18"/>
    <mergeCell ref="O18:P18"/>
    <mergeCell ref="Q18:R18"/>
    <mergeCell ref="Q20:R20"/>
    <mergeCell ref="B21:C21"/>
    <mergeCell ref="D21:E21"/>
    <mergeCell ref="F21:G21"/>
    <mergeCell ref="K21:P21"/>
    <mergeCell ref="Q21:R21"/>
    <mergeCell ref="B20:C20"/>
    <mergeCell ref="D20:E20"/>
    <mergeCell ref="F20:G20"/>
    <mergeCell ref="K20:L20"/>
    <mergeCell ref="M20:N20"/>
    <mergeCell ref="O20:P20"/>
    <mergeCell ref="B24:C24"/>
    <mergeCell ref="D24:E24"/>
    <mergeCell ref="F24:G24"/>
    <mergeCell ref="K24:L24"/>
    <mergeCell ref="N24:O24"/>
    <mergeCell ref="Q24:R24"/>
    <mergeCell ref="B22:C22"/>
    <mergeCell ref="D22:E22"/>
    <mergeCell ref="F22:G22"/>
    <mergeCell ref="K22:P22"/>
    <mergeCell ref="Q22:R22"/>
    <mergeCell ref="B23:C23"/>
    <mergeCell ref="D23:E23"/>
    <mergeCell ref="F23:G23"/>
    <mergeCell ref="Q23:R23"/>
    <mergeCell ref="B25:C25"/>
    <mergeCell ref="D25:E25"/>
    <mergeCell ref="F25:G25"/>
    <mergeCell ref="N25:O25"/>
    <mergeCell ref="Q25:R25"/>
    <mergeCell ref="B26:C26"/>
    <mergeCell ref="D26:E26"/>
    <mergeCell ref="F26:G26"/>
    <mergeCell ref="N26:O26"/>
    <mergeCell ref="Q26:R26"/>
    <mergeCell ref="N29:O29"/>
    <mergeCell ref="Q29:R29"/>
    <mergeCell ref="A30:I30"/>
    <mergeCell ref="K30:M30"/>
    <mergeCell ref="N30:O30"/>
    <mergeCell ref="Q30:R30"/>
    <mergeCell ref="B27:C27"/>
    <mergeCell ref="D27:E27"/>
    <mergeCell ref="F27:G27"/>
    <mergeCell ref="N27:O27"/>
    <mergeCell ref="Q27:R27"/>
    <mergeCell ref="B28:C28"/>
    <mergeCell ref="D28:E28"/>
    <mergeCell ref="F28:G28"/>
    <mergeCell ref="N28:O28"/>
    <mergeCell ref="Q28:R28"/>
    <mergeCell ref="A31:I31"/>
    <mergeCell ref="Q31:R31"/>
    <mergeCell ref="K32:P32"/>
    <mergeCell ref="Q32:R32"/>
    <mergeCell ref="B33:C33"/>
    <mergeCell ref="D33:E33"/>
    <mergeCell ref="F33:G33"/>
    <mergeCell ref="H33:I33"/>
    <mergeCell ref="K33:P33"/>
    <mergeCell ref="Q33:R33"/>
    <mergeCell ref="B35:C35"/>
    <mergeCell ref="D35:E35"/>
    <mergeCell ref="F35:G35"/>
    <mergeCell ref="H35:I35"/>
    <mergeCell ref="K35:P35"/>
    <mergeCell ref="Q35:R35"/>
    <mergeCell ref="B34:C34"/>
    <mergeCell ref="D34:E34"/>
    <mergeCell ref="F34:G34"/>
    <mergeCell ref="H34:I34"/>
    <mergeCell ref="K34:P34"/>
    <mergeCell ref="Q34:R34"/>
    <mergeCell ref="B37:C37"/>
    <mergeCell ref="D37:E37"/>
    <mergeCell ref="F37:G37"/>
    <mergeCell ref="H37:I37"/>
    <mergeCell ref="K37:P37"/>
    <mergeCell ref="Q37:R37"/>
    <mergeCell ref="B36:C36"/>
    <mergeCell ref="D36:E36"/>
    <mergeCell ref="F36:G36"/>
    <mergeCell ref="H36:I36"/>
    <mergeCell ref="K36:P36"/>
    <mergeCell ref="Q36:R36"/>
    <mergeCell ref="K39:P39"/>
    <mergeCell ref="Q39:R39"/>
    <mergeCell ref="B40:C40"/>
    <mergeCell ref="D40:E40"/>
    <mergeCell ref="K40:P40"/>
    <mergeCell ref="Q40:R40"/>
    <mergeCell ref="B38:C38"/>
    <mergeCell ref="D38:E38"/>
    <mergeCell ref="F38:G38"/>
    <mergeCell ref="H38:I38"/>
    <mergeCell ref="K38:P38"/>
    <mergeCell ref="Q38:R38"/>
    <mergeCell ref="P46:R46"/>
    <mergeCell ref="A47:I47"/>
    <mergeCell ref="J47:R47"/>
    <mergeCell ref="A48:I48"/>
    <mergeCell ref="J48:R48"/>
    <mergeCell ref="G42:I42"/>
    <mergeCell ref="G43:I43"/>
    <mergeCell ref="P43:R43"/>
    <mergeCell ref="G44:I44"/>
    <mergeCell ref="P44:R44"/>
    <mergeCell ref="G45:I45"/>
    <mergeCell ref="P45:R45"/>
  </mergeCells>
  <dataValidations count="11">
    <dataValidation type="decimal" operator="lessThanOrEqual" allowBlank="1" showErrorMessage="1" errorTitle="G.S.BHATTI Says :" error="MAXIMUM Rs.40000 Only.&#10;( In Decimal Number Format Only)" sqref="O15:P15">
      <formula1>40000</formula1>
    </dataValidation>
    <dataValidation type="decimal" operator="lessThanOrEqual" allowBlank="1" showErrorMessage="1" errorTitle="G.S.BHATTI Says :" error="MAXIMUM Rs.100000 only In case of Severe Disability.&#10;(Decimal Number Format Only)" sqref="O16:P16">
      <formula1>100000</formula1>
    </dataValidation>
    <dataValidation type="decimal" operator="greaterThanOrEqual" allowBlank="1" showErrorMessage="1" errorTitle="G.S.BHATTI Says :" error="Kindly Enter Gross Annual Income in Decimal Number Format only." sqref="F12:G12">
      <formula1>0</formula1>
    </dataValidation>
    <dataValidation type="decimal" operator="greaterThanOrEqual" showErrorMessage="1" errorTitle="G.S.BHATTI Says :" error="Kindly Enter Monthly TDS (Decimal Number Format Only.) Minimum 0." sqref="F16:G27">
      <formula1>0</formula1>
    </dataValidation>
    <dataValidation type="decimal" operator="greaterThanOrEqual" showErrorMessage="1" errorTitle="G.S.BHATTI Says :" error="Kindly Enter Monthly Income (Decimal Number Format Only.) Minimum 0." sqref="D16:E27">
      <formula1>0</formula1>
    </dataValidation>
    <dataValidation type="decimal" operator="greaterThanOrEqual" allowBlank="1" showErrorMessage="1" errorTitle="G.S.BHATTI Says :" error="Minimum 0. &#10;Enter Value in Decimal Number Format Only." sqref="D33:E37 H33:I37">
      <formula1>0</formula1>
    </dataValidation>
    <dataValidation type="decimal" operator="lessThanOrEqual" allowBlank="1" showErrorMessage="1" errorTitle="G.S.BHATTI Says :" error="Conveyance Allowance is Exempted upto 9600 (19200 for Handicapped) per annum.&#10;Enter value in Decimal Number Format Only." sqref="O12:P12">
      <formula1>19200</formula1>
    </dataValidation>
    <dataValidation type="decimal" operator="greaterThanOrEqual" allowBlank="1" showErrorMessage="1" errorTitle="G.S.BHATTI Says :" error="Kindly enter Value in Decimal Number Format only." sqref="O13:P13">
      <formula1>0</formula1>
    </dataValidation>
    <dataValidation type="decimal" operator="lessThanOrEqual" allowBlank="1" showErrorMessage="1" errorTitle="G.S.BHATTI Says :" error="Enter value Less than or equal to 150000.&#10;( In Decimal Number Format Only)" sqref="O14:P14">
      <formula1>150000</formula1>
    </dataValidation>
    <dataValidation type="decimal" operator="greaterThanOrEqual" allowBlank="1" showErrorMessage="1" errorTitle="G.S.BHATTI Says:" error="Kindly enter value in Decimal Number Format only." sqref="Q36:R36 O20:P20 O18:P18 F13:G13">
      <formula1>0</formula1>
    </dataValidation>
    <dataValidation type="decimal" operator="lessThanOrEqual" allowBlank="1" showErrorMessage="1" errorTitle="G.S.BHATTI Says:" error="Kindly enter value (Max.10000) in Decimal Number format only." sqref="O19:P19">
      <formula1>10000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8"/>
  <sheetViews>
    <sheetView workbookViewId="0">
      <selection activeCell="C6" sqref="C6:E6"/>
    </sheetView>
  </sheetViews>
  <sheetFormatPr defaultRowHeight="15"/>
  <cols>
    <col min="1" max="9" width="9.140625" style="1"/>
    <col min="10" max="10" width="9" style="1" customWidth="1"/>
    <col min="11" max="12" width="10.28515625" style="1" bestFit="1" customWidth="1"/>
    <col min="13" max="13" width="10.42578125" style="1" bestFit="1" customWidth="1"/>
    <col min="14" max="16" width="9.140625" style="1"/>
    <col min="17" max="17" width="10.28515625" style="1" bestFit="1" customWidth="1"/>
    <col min="18" max="18" width="10.85546875" style="1" bestFit="1" customWidth="1"/>
    <col min="19" max="16384" width="9.140625" style="1"/>
  </cols>
  <sheetData>
    <row r="1" spans="1:18" ht="23.25">
      <c r="A1" s="18" t="s">
        <v>76</v>
      </c>
      <c r="B1" s="18"/>
      <c r="C1" s="18"/>
      <c r="D1" s="18"/>
      <c r="E1" s="18"/>
      <c r="F1" s="18"/>
      <c r="G1" s="18"/>
      <c r="H1" s="18"/>
      <c r="I1" s="18"/>
      <c r="J1" s="18" t="s">
        <v>76</v>
      </c>
      <c r="K1" s="18"/>
      <c r="L1" s="18"/>
      <c r="M1" s="18"/>
      <c r="N1" s="18"/>
      <c r="O1" s="18"/>
      <c r="P1" s="18"/>
      <c r="Q1" s="18"/>
      <c r="R1" s="18"/>
    </row>
    <row r="2" spans="1:18" ht="15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 t="s">
        <v>1</v>
      </c>
      <c r="K2" s="19"/>
      <c r="L2" s="19"/>
      <c r="M2" s="19"/>
      <c r="N2" s="19"/>
      <c r="O2" s="19"/>
      <c r="P2" s="19"/>
      <c r="Q2" s="19"/>
      <c r="R2" s="19"/>
    </row>
    <row r="3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>
      <c r="A4" s="66" t="s">
        <v>78</v>
      </c>
      <c r="B4" s="66"/>
      <c r="C4" s="66"/>
      <c r="D4" s="66"/>
      <c r="E4" s="66"/>
      <c r="F4" s="66"/>
      <c r="G4" s="66"/>
      <c r="H4" s="66"/>
      <c r="I4" s="66"/>
      <c r="J4" s="67" t="str">
        <f>A4</f>
        <v>NAME OF OFFICE /DEPARTMENT</v>
      </c>
      <c r="K4" s="67"/>
      <c r="L4" s="67"/>
      <c r="M4" s="67"/>
      <c r="N4" s="67"/>
      <c r="O4" s="67"/>
      <c r="P4" s="67"/>
      <c r="Q4" s="67"/>
      <c r="R4" s="67"/>
    </row>
    <row r="5" spans="1:1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>
      <c r="A6" s="15" t="s">
        <v>2</v>
      </c>
      <c r="B6" s="15"/>
      <c r="C6" s="16" t="s">
        <v>3</v>
      </c>
      <c r="D6" s="16"/>
      <c r="E6" s="16"/>
      <c r="F6" s="5" t="s">
        <v>4</v>
      </c>
      <c r="G6" s="16">
        <v>12345</v>
      </c>
      <c r="H6" s="16"/>
      <c r="I6" s="5"/>
      <c r="J6" s="15" t="s">
        <v>5</v>
      </c>
      <c r="K6" s="15"/>
      <c r="L6" s="17" t="str">
        <f>C6</f>
        <v>Mr. ABC</v>
      </c>
      <c r="M6" s="17"/>
      <c r="N6" s="17"/>
      <c r="O6" s="5" t="s">
        <v>4</v>
      </c>
      <c r="P6" s="17">
        <f>G6</f>
        <v>12345</v>
      </c>
      <c r="Q6" s="17"/>
      <c r="R6" s="5"/>
    </row>
    <row r="7" spans="1:18">
      <c r="A7" s="24" t="s">
        <v>6</v>
      </c>
      <c r="B7" s="24"/>
      <c r="C7" s="16" t="s">
        <v>79</v>
      </c>
      <c r="D7" s="16"/>
      <c r="E7" s="16"/>
      <c r="F7" s="5" t="s">
        <v>7</v>
      </c>
      <c r="G7" s="16">
        <v>12456</v>
      </c>
      <c r="H7" s="16"/>
      <c r="I7" s="5"/>
      <c r="J7" s="24" t="s">
        <v>6</v>
      </c>
      <c r="K7" s="24"/>
      <c r="L7" s="17" t="str">
        <f>C7</f>
        <v>POST</v>
      </c>
      <c r="M7" s="17"/>
      <c r="N7" s="17"/>
      <c r="O7" s="5" t="s">
        <v>7</v>
      </c>
      <c r="P7" s="17">
        <f>G7</f>
        <v>12456</v>
      </c>
      <c r="Q7" s="17"/>
      <c r="R7" s="5"/>
    </row>
    <row r="8" spans="1: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20" t="s">
        <v>8</v>
      </c>
      <c r="B9" s="20"/>
      <c r="C9" s="20"/>
      <c r="D9" s="20"/>
      <c r="E9" s="20"/>
      <c r="F9" s="20"/>
      <c r="G9" s="20"/>
      <c r="H9" s="20"/>
      <c r="I9" s="20"/>
      <c r="J9" s="20" t="s">
        <v>9</v>
      </c>
      <c r="K9" s="20"/>
      <c r="L9" s="20"/>
      <c r="M9" s="20"/>
      <c r="N9" s="20"/>
      <c r="O9" s="20"/>
      <c r="P9" s="20"/>
      <c r="Q9" s="20"/>
      <c r="R9" s="20"/>
    </row>
    <row r="10" spans="1:18" ht="15.75">
      <c r="A10" s="21" t="s">
        <v>10</v>
      </c>
      <c r="B10" s="21"/>
      <c r="C10" s="21"/>
      <c r="D10" s="21"/>
      <c r="E10" s="21"/>
      <c r="F10" s="21"/>
      <c r="G10" s="21"/>
      <c r="H10" s="21"/>
      <c r="I10" s="21"/>
      <c r="J10" s="21" t="s">
        <v>11</v>
      </c>
      <c r="K10" s="21"/>
      <c r="L10" s="21"/>
      <c r="M10" s="21"/>
      <c r="N10" s="21"/>
      <c r="O10" s="21"/>
      <c r="P10" s="21"/>
      <c r="Q10" s="21"/>
      <c r="R10" s="21"/>
    </row>
    <row r="11" spans="1:18" ht="15.75">
      <c r="A11" s="2"/>
      <c r="B11" s="2"/>
      <c r="C11" s="2"/>
      <c r="D11" s="2"/>
      <c r="E11" s="2"/>
      <c r="F11" s="2"/>
      <c r="G11" s="2"/>
      <c r="H11" s="2"/>
      <c r="I11" s="2"/>
      <c r="J11" s="6"/>
      <c r="K11" s="22" t="s">
        <v>12</v>
      </c>
      <c r="L11" s="22"/>
      <c r="M11" s="22"/>
      <c r="N11" s="22"/>
      <c r="O11" s="22"/>
      <c r="P11" s="22"/>
      <c r="Q11" s="23">
        <f>MAX(F12,D28)</f>
        <v>0</v>
      </c>
      <c r="R11" s="23"/>
    </row>
    <row r="12" spans="1:18" ht="15.75">
      <c r="A12" s="2"/>
      <c r="B12" s="25" t="s">
        <v>13</v>
      </c>
      <c r="C12" s="26"/>
      <c r="D12" s="26"/>
      <c r="E12" s="27"/>
      <c r="F12" s="28"/>
      <c r="G12" s="28"/>
      <c r="H12" s="2"/>
      <c r="I12" s="2"/>
      <c r="J12" s="6"/>
      <c r="K12" s="29" t="s">
        <v>14</v>
      </c>
      <c r="L12" s="30"/>
      <c r="M12" s="30"/>
      <c r="N12" s="31"/>
      <c r="O12" s="32"/>
      <c r="P12" s="32"/>
      <c r="Q12" s="33"/>
      <c r="R12" s="33"/>
    </row>
    <row r="13" spans="1:18" ht="15.75">
      <c r="A13" s="2"/>
      <c r="B13" s="34" t="s">
        <v>15</v>
      </c>
      <c r="C13" s="34"/>
      <c r="D13" s="34"/>
      <c r="E13" s="34"/>
      <c r="F13" s="35"/>
      <c r="G13" s="36"/>
      <c r="H13" s="2"/>
      <c r="I13" s="2"/>
      <c r="J13" s="2"/>
      <c r="K13" s="29" t="s">
        <v>16</v>
      </c>
      <c r="L13" s="30"/>
      <c r="M13" s="30"/>
      <c r="N13" s="31"/>
      <c r="O13" s="32"/>
      <c r="P13" s="32"/>
      <c r="Q13" s="33"/>
      <c r="R13" s="33"/>
    </row>
    <row r="14" spans="1:18" ht="15.75">
      <c r="A14" s="2"/>
      <c r="B14" s="2"/>
      <c r="C14" s="2"/>
      <c r="D14" s="2"/>
      <c r="E14" s="2"/>
      <c r="F14" s="2"/>
      <c r="G14" s="2"/>
      <c r="H14" s="2"/>
      <c r="I14" s="2"/>
      <c r="J14" s="2"/>
      <c r="K14" s="29" t="s">
        <v>17</v>
      </c>
      <c r="L14" s="30"/>
      <c r="M14" s="30"/>
      <c r="N14" s="31"/>
      <c r="O14" s="32"/>
      <c r="P14" s="32"/>
      <c r="Q14" s="33"/>
      <c r="R14" s="33"/>
    </row>
    <row r="15" spans="1:18" ht="15.75">
      <c r="A15" s="2"/>
      <c r="B15" s="25" t="s">
        <v>18</v>
      </c>
      <c r="C15" s="27"/>
      <c r="D15" s="25" t="s">
        <v>19</v>
      </c>
      <c r="E15" s="27"/>
      <c r="F15" s="25" t="s">
        <v>20</v>
      </c>
      <c r="G15" s="27"/>
      <c r="H15" s="2"/>
      <c r="I15" s="2"/>
      <c r="J15" s="2"/>
      <c r="K15" s="29" t="s">
        <v>21</v>
      </c>
      <c r="L15" s="30"/>
      <c r="M15" s="30"/>
      <c r="N15" s="31"/>
      <c r="O15" s="32"/>
      <c r="P15" s="32"/>
      <c r="Q15" s="33"/>
      <c r="R15" s="33"/>
    </row>
    <row r="16" spans="1:18" ht="15.75">
      <c r="A16" s="2"/>
      <c r="B16" s="37" t="s">
        <v>22</v>
      </c>
      <c r="C16" s="38"/>
      <c r="D16" s="39"/>
      <c r="E16" s="40"/>
      <c r="F16" s="39">
        <v>0</v>
      </c>
      <c r="G16" s="40"/>
      <c r="H16" s="2"/>
      <c r="I16" s="2"/>
      <c r="J16" s="2"/>
      <c r="K16" s="29" t="s">
        <v>23</v>
      </c>
      <c r="L16" s="30"/>
      <c r="M16" s="30"/>
      <c r="N16" s="31"/>
      <c r="O16" s="32"/>
      <c r="P16" s="32"/>
      <c r="Q16" s="33"/>
      <c r="R16" s="33"/>
    </row>
    <row r="17" spans="1:18" ht="15.75">
      <c r="A17" s="2"/>
      <c r="B17" s="37" t="s">
        <v>24</v>
      </c>
      <c r="C17" s="38"/>
      <c r="D17" s="39"/>
      <c r="E17" s="40"/>
      <c r="F17" s="39"/>
      <c r="G17" s="40"/>
      <c r="H17" s="2"/>
      <c r="I17" s="2"/>
      <c r="J17" s="2"/>
      <c r="K17" s="29" t="s">
        <v>25</v>
      </c>
      <c r="L17" s="30"/>
      <c r="M17" s="30"/>
      <c r="N17" s="31"/>
      <c r="O17" s="41">
        <f>IF(D40&gt;100000,100000,D40)</f>
        <v>0</v>
      </c>
      <c r="P17" s="41"/>
      <c r="Q17" s="33"/>
      <c r="R17" s="33"/>
    </row>
    <row r="18" spans="1:18" ht="15.75">
      <c r="A18" s="2"/>
      <c r="B18" s="37" t="s">
        <v>26</v>
      </c>
      <c r="C18" s="38"/>
      <c r="D18" s="39"/>
      <c r="E18" s="40"/>
      <c r="F18" s="39"/>
      <c r="G18" s="40"/>
      <c r="H18" s="2"/>
      <c r="I18" s="2"/>
      <c r="J18" s="2"/>
      <c r="K18" s="29" t="s">
        <v>27</v>
      </c>
      <c r="L18" s="30"/>
      <c r="M18" s="30"/>
      <c r="N18" s="31"/>
      <c r="O18" s="32"/>
      <c r="P18" s="32"/>
      <c r="Q18" s="33"/>
      <c r="R18" s="33"/>
    </row>
    <row r="19" spans="1:18" ht="15.75">
      <c r="A19" s="2"/>
      <c r="B19" s="42" t="s">
        <v>28</v>
      </c>
      <c r="C19" s="43"/>
      <c r="D19" s="39"/>
      <c r="E19" s="40"/>
      <c r="F19" s="39"/>
      <c r="G19" s="40"/>
      <c r="H19" s="2"/>
      <c r="I19" s="2"/>
      <c r="J19" s="2"/>
      <c r="K19" s="29" t="s">
        <v>29</v>
      </c>
      <c r="L19" s="30"/>
      <c r="M19" s="30"/>
      <c r="N19" s="31"/>
      <c r="O19" s="32">
        <v>0</v>
      </c>
      <c r="P19" s="32"/>
      <c r="Q19" s="33"/>
      <c r="R19" s="33"/>
    </row>
    <row r="20" spans="1:18" ht="15.75">
      <c r="A20" s="2"/>
      <c r="B20" s="42" t="s">
        <v>30</v>
      </c>
      <c r="C20" s="43"/>
      <c r="D20" s="39"/>
      <c r="E20" s="40"/>
      <c r="F20" s="39"/>
      <c r="G20" s="40"/>
      <c r="H20" s="2"/>
      <c r="I20" s="2"/>
      <c r="J20" s="2"/>
      <c r="K20" s="25" t="s">
        <v>31</v>
      </c>
      <c r="L20" s="26"/>
      <c r="M20" s="45"/>
      <c r="N20" s="46"/>
      <c r="O20" s="32">
        <v>0</v>
      </c>
      <c r="P20" s="32"/>
      <c r="Q20" s="33"/>
      <c r="R20" s="33"/>
    </row>
    <row r="21" spans="1:18" ht="15.75">
      <c r="A21" s="2"/>
      <c r="B21" s="42" t="s">
        <v>32</v>
      </c>
      <c r="C21" s="43"/>
      <c r="D21" s="39"/>
      <c r="E21" s="40"/>
      <c r="F21" s="39"/>
      <c r="G21" s="40"/>
      <c r="H21" s="2"/>
      <c r="I21" s="2"/>
      <c r="J21" s="6" t="s">
        <v>33</v>
      </c>
      <c r="K21" s="29" t="s">
        <v>34</v>
      </c>
      <c r="L21" s="30"/>
      <c r="M21" s="30"/>
      <c r="N21" s="30"/>
      <c r="O21" s="30"/>
      <c r="P21" s="31"/>
      <c r="Q21" s="44">
        <f>SUM(O12:P20)</f>
        <v>0</v>
      </c>
      <c r="R21" s="44"/>
    </row>
    <row r="22" spans="1:18" ht="15.75">
      <c r="A22" s="2"/>
      <c r="B22" s="42" t="s">
        <v>35</v>
      </c>
      <c r="C22" s="43"/>
      <c r="D22" s="39"/>
      <c r="E22" s="40"/>
      <c r="F22" s="39"/>
      <c r="G22" s="40"/>
      <c r="H22" s="2"/>
      <c r="I22" s="2"/>
      <c r="J22" s="6"/>
      <c r="K22" s="48" t="s">
        <v>36</v>
      </c>
      <c r="L22" s="49"/>
      <c r="M22" s="49"/>
      <c r="N22" s="49"/>
      <c r="O22" s="49"/>
      <c r="P22" s="50"/>
      <c r="Q22" s="47">
        <f>Q11-Q21</f>
        <v>0</v>
      </c>
      <c r="R22" s="47"/>
    </row>
    <row r="23" spans="1:18" ht="15.75">
      <c r="A23" s="2"/>
      <c r="B23" s="42" t="s">
        <v>37</v>
      </c>
      <c r="C23" s="43"/>
      <c r="D23" s="39"/>
      <c r="E23" s="40"/>
      <c r="F23" s="39"/>
      <c r="G23" s="40"/>
      <c r="H23" s="2"/>
      <c r="I23" s="2"/>
      <c r="J23" s="6"/>
      <c r="K23" s="6"/>
      <c r="L23" s="6"/>
      <c r="M23" s="6"/>
      <c r="N23" s="6"/>
      <c r="O23" s="6"/>
      <c r="P23" s="6"/>
      <c r="Q23" s="33"/>
      <c r="R23" s="33"/>
    </row>
    <row r="24" spans="1:18" ht="15.75">
      <c r="A24" s="2"/>
      <c r="B24" s="42" t="s">
        <v>38</v>
      </c>
      <c r="C24" s="43"/>
      <c r="D24" s="39"/>
      <c r="E24" s="40"/>
      <c r="F24" s="39"/>
      <c r="G24" s="40"/>
      <c r="H24" s="2"/>
      <c r="I24" s="2"/>
      <c r="J24" s="6"/>
      <c r="K24" s="47" t="s">
        <v>39</v>
      </c>
      <c r="L24" s="47"/>
      <c r="M24" s="7" t="s">
        <v>40</v>
      </c>
      <c r="N24" s="47" t="s">
        <v>41</v>
      </c>
      <c r="O24" s="47"/>
      <c r="P24" s="6"/>
      <c r="Q24" s="33"/>
      <c r="R24" s="33"/>
    </row>
    <row r="25" spans="1:18" ht="15.75">
      <c r="A25" s="2"/>
      <c r="B25" s="42" t="s">
        <v>42</v>
      </c>
      <c r="C25" s="43"/>
      <c r="D25" s="39"/>
      <c r="E25" s="40"/>
      <c r="F25" s="39"/>
      <c r="G25" s="40"/>
      <c r="H25" s="2"/>
      <c r="I25" s="2"/>
      <c r="J25" s="6"/>
      <c r="K25" s="8" t="s">
        <v>43</v>
      </c>
      <c r="L25" s="8" t="s">
        <v>44</v>
      </c>
      <c r="M25" s="9"/>
      <c r="N25" s="51"/>
      <c r="O25" s="52"/>
      <c r="P25" s="6"/>
      <c r="Q25" s="33"/>
      <c r="R25" s="33"/>
    </row>
    <row r="26" spans="1:18" ht="15.75">
      <c r="A26" s="2"/>
      <c r="B26" s="42" t="s">
        <v>45</v>
      </c>
      <c r="C26" s="43"/>
      <c r="D26" s="39"/>
      <c r="E26" s="40"/>
      <c r="F26" s="39"/>
      <c r="G26" s="40"/>
      <c r="H26" s="2"/>
      <c r="I26" s="2"/>
      <c r="J26" s="6"/>
      <c r="K26" s="10" t="s">
        <v>46</v>
      </c>
      <c r="L26" s="12">
        <v>200000</v>
      </c>
      <c r="M26" s="12" t="s">
        <v>47</v>
      </c>
      <c r="N26" s="53">
        <v>0</v>
      </c>
      <c r="O26" s="53"/>
      <c r="P26" s="6"/>
      <c r="Q26" s="33"/>
      <c r="R26" s="33"/>
    </row>
    <row r="27" spans="1:18" ht="15.75">
      <c r="A27" s="2"/>
      <c r="B27" s="42" t="s">
        <v>48</v>
      </c>
      <c r="C27" s="43"/>
      <c r="D27" s="39"/>
      <c r="E27" s="40"/>
      <c r="F27" s="39"/>
      <c r="G27" s="40"/>
      <c r="H27" s="2"/>
      <c r="I27" s="2"/>
      <c r="J27" s="6"/>
      <c r="K27" s="12">
        <v>200001</v>
      </c>
      <c r="L27" s="12">
        <v>500000</v>
      </c>
      <c r="M27" s="12">
        <v>10</v>
      </c>
      <c r="N27" s="56">
        <f>MIN(IF((Q22-L26)*10%&lt;=0,0,(Q22-L26)*10%),30000)</f>
        <v>0</v>
      </c>
      <c r="O27" s="56"/>
      <c r="P27" s="6"/>
      <c r="Q27" s="33"/>
      <c r="R27" s="33"/>
    </row>
    <row r="28" spans="1:18" ht="15.75">
      <c r="A28" s="2"/>
      <c r="B28" s="48" t="s">
        <v>49</v>
      </c>
      <c r="C28" s="50"/>
      <c r="D28" s="57">
        <f>SUM(D16:E27)</f>
        <v>0</v>
      </c>
      <c r="E28" s="58"/>
      <c r="F28" s="57">
        <f>SUM(F16:G27)</f>
        <v>0</v>
      </c>
      <c r="G28" s="58"/>
      <c r="H28" s="2"/>
      <c r="I28" s="2"/>
      <c r="J28" s="6"/>
      <c r="K28" s="12">
        <v>500001</v>
      </c>
      <c r="L28" s="12">
        <v>1000000</v>
      </c>
      <c r="M28" s="12">
        <v>20</v>
      </c>
      <c r="N28" s="56">
        <f>MIN(IF((Q22-L27)*20%&lt;=0,0,(Q22-L27)*20%),100000)</f>
        <v>0</v>
      </c>
      <c r="O28" s="56"/>
      <c r="P28" s="6"/>
      <c r="Q28" s="33"/>
      <c r="R28" s="33"/>
    </row>
    <row r="29" spans="1:18" ht="15.75">
      <c r="A29" s="2"/>
      <c r="B29" s="2"/>
      <c r="C29" s="2"/>
      <c r="D29" s="2"/>
      <c r="E29" s="2"/>
      <c r="F29" s="2"/>
      <c r="G29" s="2"/>
      <c r="H29" s="2"/>
      <c r="I29" s="2"/>
      <c r="J29" s="6"/>
      <c r="K29" s="13">
        <v>1000001</v>
      </c>
      <c r="L29" s="13" t="s">
        <v>50</v>
      </c>
      <c r="M29" s="13">
        <v>30</v>
      </c>
      <c r="N29" s="54">
        <f>IF((Q22-L28)*30%&lt;=0,0,(Q22-L28)*30%)</f>
        <v>0</v>
      </c>
      <c r="O29" s="54"/>
      <c r="P29" s="6"/>
      <c r="Q29" s="33"/>
      <c r="R29" s="33"/>
    </row>
    <row r="30" spans="1:18" ht="15.75">
      <c r="A30" s="55" t="s">
        <v>51</v>
      </c>
      <c r="B30" s="55"/>
      <c r="C30" s="55"/>
      <c r="D30" s="55"/>
      <c r="E30" s="55"/>
      <c r="F30" s="55"/>
      <c r="G30" s="55"/>
      <c r="H30" s="55"/>
      <c r="I30" s="55"/>
      <c r="J30" s="6"/>
      <c r="K30" s="53" t="s">
        <v>52</v>
      </c>
      <c r="L30" s="53"/>
      <c r="M30" s="53"/>
      <c r="N30" s="56">
        <f>SUM(N26:O29)</f>
        <v>0</v>
      </c>
      <c r="O30" s="56"/>
      <c r="P30" s="9"/>
      <c r="Q30" s="47">
        <f>ROUND(N30,0)</f>
        <v>0</v>
      </c>
      <c r="R30" s="47"/>
    </row>
    <row r="31" spans="1:18" ht="15.75">
      <c r="A31" s="21" t="s">
        <v>53</v>
      </c>
      <c r="B31" s="21"/>
      <c r="C31" s="21"/>
      <c r="D31" s="21"/>
      <c r="E31" s="21"/>
      <c r="F31" s="21"/>
      <c r="G31" s="21"/>
      <c r="H31" s="21"/>
      <c r="I31" s="21"/>
      <c r="J31" s="6"/>
      <c r="K31" s="14"/>
      <c r="L31" s="14"/>
      <c r="M31" s="14"/>
      <c r="N31" s="14"/>
      <c r="O31" s="14"/>
      <c r="P31" s="14"/>
      <c r="Q31" s="59"/>
      <c r="R31" s="59"/>
    </row>
    <row r="32" spans="1:18" ht="15.75">
      <c r="A32" s="2"/>
      <c r="B32" s="2"/>
      <c r="C32" s="2"/>
      <c r="D32" s="2"/>
      <c r="E32" s="2"/>
      <c r="F32" s="2"/>
      <c r="G32" s="2"/>
      <c r="H32" s="2"/>
      <c r="I32" s="2"/>
      <c r="J32" s="6" t="s">
        <v>33</v>
      </c>
      <c r="K32" s="29" t="s">
        <v>54</v>
      </c>
      <c r="L32" s="30"/>
      <c r="M32" s="30"/>
      <c r="N32" s="30"/>
      <c r="O32" s="30"/>
      <c r="P32" s="31"/>
      <c r="Q32" s="44">
        <f>MIN(IF(Q22&lt;=500000,N27,0),2000)</f>
        <v>0</v>
      </c>
      <c r="R32" s="44"/>
    </row>
    <row r="33" spans="1:18" ht="15.75">
      <c r="A33" s="2"/>
      <c r="B33" s="51" t="s">
        <v>55</v>
      </c>
      <c r="C33" s="52"/>
      <c r="D33" s="39"/>
      <c r="E33" s="40"/>
      <c r="F33" s="51" t="s">
        <v>56</v>
      </c>
      <c r="G33" s="52"/>
      <c r="H33" s="39"/>
      <c r="I33" s="40"/>
      <c r="J33" s="6"/>
      <c r="K33" s="29" t="s">
        <v>57</v>
      </c>
      <c r="L33" s="30"/>
      <c r="M33" s="30"/>
      <c r="N33" s="30"/>
      <c r="O33" s="30"/>
      <c r="P33" s="31"/>
      <c r="Q33" s="44">
        <f>Q30-Q32</f>
        <v>0</v>
      </c>
      <c r="R33" s="44"/>
    </row>
    <row r="34" spans="1:18" ht="15.75">
      <c r="A34" s="2"/>
      <c r="B34" s="51" t="s">
        <v>58</v>
      </c>
      <c r="C34" s="52"/>
      <c r="D34" s="39"/>
      <c r="E34" s="40"/>
      <c r="F34" s="51" t="s">
        <v>59</v>
      </c>
      <c r="G34" s="52"/>
      <c r="H34" s="39"/>
      <c r="I34" s="40"/>
      <c r="J34" s="6" t="s">
        <v>60</v>
      </c>
      <c r="K34" s="29" t="s">
        <v>61</v>
      </c>
      <c r="L34" s="30"/>
      <c r="M34" s="30"/>
      <c r="N34" s="30"/>
      <c r="O34" s="30"/>
      <c r="P34" s="31"/>
      <c r="Q34" s="60">
        <f>ROUND(Q33*3%,0)</f>
        <v>0</v>
      </c>
      <c r="R34" s="60"/>
    </row>
    <row r="35" spans="1:18" ht="15.75">
      <c r="A35" s="2"/>
      <c r="B35" s="51" t="s">
        <v>62</v>
      </c>
      <c r="C35" s="52"/>
      <c r="D35" s="39"/>
      <c r="E35" s="40"/>
      <c r="F35" s="51" t="s">
        <v>63</v>
      </c>
      <c r="G35" s="52"/>
      <c r="H35" s="39"/>
      <c r="I35" s="40"/>
      <c r="J35" s="6"/>
      <c r="K35" s="29" t="s">
        <v>64</v>
      </c>
      <c r="L35" s="30"/>
      <c r="M35" s="30"/>
      <c r="N35" s="30"/>
      <c r="O35" s="30"/>
      <c r="P35" s="31"/>
      <c r="Q35" s="47">
        <f>Q33+Q34</f>
        <v>0</v>
      </c>
      <c r="R35" s="47"/>
    </row>
    <row r="36" spans="1:18" ht="15.75">
      <c r="A36" s="2"/>
      <c r="B36" s="51" t="s">
        <v>65</v>
      </c>
      <c r="C36" s="52"/>
      <c r="D36" s="39"/>
      <c r="E36" s="40"/>
      <c r="F36" s="51" t="s">
        <v>66</v>
      </c>
      <c r="G36" s="52"/>
      <c r="H36" s="39"/>
      <c r="I36" s="40"/>
      <c r="J36" s="6" t="s">
        <v>33</v>
      </c>
      <c r="K36" s="29" t="s">
        <v>67</v>
      </c>
      <c r="L36" s="30"/>
      <c r="M36" s="30"/>
      <c r="N36" s="30"/>
      <c r="O36" s="30"/>
      <c r="P36" s="31"/>
      <c r="Q36" s="63">
        <v>0</v>
      </c>
      <c r="R36" s="63"/>
    </row>
    <row r="37" spans="1:18" ht="15.75">
      <c r="A37" s="2"/>
      <c r="B37" s="51" t="s">
        <v>68</v>
      </c>
      <c r="C37" s="52"/>
      <c r="D37" s="39"/>
      <c r="E37" s="40"/>
      <c r="F37" s="61" t="s">
        <v>69</v>
      </c>
      <c r="G37" s="62"/>
      <c r="H37" s="39"/>
      <c r="I37" s="40"/>
      <c r="J37" s="6"/>
      <c r="K37" s="29" t="s">
        <v>70</v>
      </c>
      <c r="L37" s="30"/>
      <c r="M37" s="30"/>
      <c r="N37" s="30"/>
      <c r="O37" s="30"/>
      <c r="P37" s="31"/>
      <c r="Q37" s="47">
        <f>Q35-R36</f>
        <v>0</v>
      </c>
      <c r="R37" s="47"/>
    </row>
    <row r="38" spans="1:18" ht="15.75">
      <c r="A38" s="2"/>
      <c r="B38" s="51" t="s">
        <v>49</v>
      </c>
      <c r="C38" s="52"/>
      <c r="D38" s="72">
        <f>SUM(D33:E37)</f>
        <v>0</v>
      </c>
      <c r="E38" s="73"/>
      <c r="F38" s="51" t="s">
        <v>49</v>
      </c>
      <c r="G38" s="52"/>
      <c r="H38" s="72">
        <f>SUM(H33:I37)</f>
        <v>0</v>
      </c>
      <c r="I38" s="73"/>
      <c r="J38" s="6" t="s">
        <v>33</v>
      </c>
      <c r="K38" s="29" t="s">
        <v>71</v>
      </c>
      <c r="L38" s="30"/>
      <c r="M38" s="30"/>
      <c r="N38" s="30"/>
      <c r="O38" s="30"/>
      <c r="P38" s="31"/>
      <c r="Q38" s="44">
        <f>MAX(F28,F13)</f>
        <v>0</v>
      </c>
      <c r="R38" s="44"/>
    </row>
    <row r="39" spans="1:18" ht="15.75">
      <c r="A39" s="2"/>
      <c r="B39" s="2"/>
      <c r="C39" s="2"/>
      <c r="D39" s="2"/>
      <c r="E39" s="2"/>
      <c r="F39" s="6"/>
      <c r="G39" s="6"/>
      <c r="H39" s="6"/>
      <c r="I39" s="6"/>
      <c r="J39" s="6"/>
      <c r="K39" s="48" t="s">
        <v>72</v>
      </c>
      <c r="L39" s="49"/>
      <c r="M39" s="49"/>
      <c r="N39" s="49"/>
      <c r="O39" s="49"/>
      <c r="P39" s="50"/>
      <c r="Q39" s="47">
        <f>IF(Q37-Q38&lt;=0,0,Q37-Q38)</f>
        <v>0</v>
      </c>
      <c r="R39" s="47"/>
    </row>
    <row r="40" spans="1:18" ht="15.75">
      <c r="A40" s="2"/>
      <c r="B40" s="71" t="s">
        <v>73</v>
      </c>
      <c r="C40" s="71"/>
      <c r="D40" s="47">
        <f>D38+H38</f>
        <v>0</v>
      </c>
      <c r="E40" s="47"/>
      <c r="F40" s="2"/>
      <c r="G40" s="2"/>
      <c r="H40" s="2"/>
      <c r="I40" s="2"/>
      <c r="J40" s="6"/>
      <c r="K40" s="29" t="s">
        <v>74</v>
      </c>
      <c r="L40" s="30"/>
      <c r="M40" s="30"/>
      <c r="N40" s="30"/>
      <c r="O40" s="30"/>
      <c r="P40" s="31"/>
      <c r="Q40" s="44">
        <f>IF((Q38-Q37)&lt;=0,0,Q38-Q37)</f>
        <v>0</v>
      </c>
      <c r="R40" s="44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64" t="str">
        <f>C6</f>
        <v>Mr. ABC</v>
      </c>
      <c r="H42" s="64"/>
      <c r="I42" s="64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A43" s="2"/>
      <c r="B43" s="2"/>
      <c r="C43" s="2"/>
      <c r="D43" s="2"/>
      <c r="E43" s="2"/>
      <c r="F43" s="2"/>
      <c r="G43" s="64" t="str">
        <f>C7</f>
        <v>POST</v>
      </c>
      <c r="H43" s="64"/>
      <c r="I43" s="64"/>
      <c r="J43" s="2"/>
      <c r="K43" s="2"/>
      <c r="L43" s="2"/>
      <c r="M43" s="2"/>
      <c r="N43" s="2"/>
      <c r="O43" s="2"/>
      <c r="P43" s="64" t="str">
        <f>G42</f>
        <v>Mr. ABC</v>
      </c>
      <c r="Q43" s="64"/>
      <c r="R43" s="64"/>
    </row>
    <row r="44" spans="1:18">
      <c r="A44" s="2"/>
      <c r="B44" s="2"/>
      <c r="C44" s="2"/>
      <c r="D44" s="2"/>
      <c r="E44" s="2"/>
      <c r="F44" s="2"/>
      <c r="G44" s="68" t="s">
        <v>80</v>
      </c>
      <c r="H44" s="68"/>
      <c r="I44" s="68"/>
      <c r="J44" s="2"/>
      <c r="K44" s="2"/>
      <c r="L44" s="2"/>
      <c r="M44" s="2"/>
      <c r="N44" s="2"/>
      <c r="O44" s="2"/>
      <c r="P44" s="64" t="str">
        <f>G43</f>
        <v>POST</v>
      </c>
      <c r="Q44" s="64"/>
      <c r="R44" s="64"/>
    </row>
    <row r="45" spans="1:18">
      <c r="A45" s="2"/>
      <c r="B45" s="2"/>
      <c r="C45" s="2"/>
      <c r="D45" s="2"/>
      <c r="E45" s="2"/>
      <c r="F45" s="2"/>
      <c r="G45" s="69" t="s">
        <v>80</v>
      </c>
      <c r="H45" s="69"/>
      <c r="I45" s="69"/>
      <c r="J45" s="2"/>
      <c r="K45" s="2"/>
      <c r="L45" s="2"/>
      <c r="M45" s="2"/>
      <c r="N45" s="2"/>
      <c r="O45" s="2"/>
      <c r="P45" s="70" t="str">
        <f>G44</f>
        <v>WRITE HERE</v>
      </c>
      <c r="Q45" s="70"/>
      <c r="R45" s="70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64" t="str">
        <f>G45</f>
        <v>WRITE HERE</v>
      </c>
      <c r="Q46" s="64"/>
      <c r="R46" s="64"/>
    </row>
    <row r="47" spans="1:18">
      <c r="A47" s="65" t="s">
        <v>77</v>
      </c>
      <c r="B47" s="65"/>
      <c r="C47" s="65"/>
      <c r="D47" s="65"/>
      <c r="E47" s="65"/>
      <c r="F47" s="65"/>
      <c r="G47" s="65"/>
      <c r="H47" s="65"/>
      <c r="I47" s="65"/>
      <c r="J47" s="65" t="s">
        <v>77</v>
      </c>
      <c r="K47" s="65"/>
      <c r="L47" s="65"/>
      <c r="M47" s="65"/>
      <c r="N47" s="65"/>
      <c r="O47" s="65"/>
      <c r="P47" s="65"/>
      <c r="Q47" s="65"/>
      <c r="R47" s="65"/>
    </row>
    <row r="48" spans="1:18">
      <c r="A48" s="65" t="s">
        <v>75</v>
      </c>
      <c r="B48" s="65"/>
      <c r="C48" s="65"/>
      <c r="D48" s="65"/>
      <c r="E48" s="65"/>
      <c r="F48" s="65"/>
      <c r="G48" s="65"/>
      <c r="H48" s="65"/>
      <c r="I48" s="65"/>
      <c r="J48" s="65" t="s">
        <v>75</v>
      </c>
      <c r="K48" s="65"/>
      <c r="L48" s="65"/>
      <c r="M48" s="65"/>
      <c r="N48" s="65"/>
      <c r="O48" s="65"/>
      <c r="P48" s="65"/>
      <c r="Q48" s="65"/>
      <c r="R48" s="65"/>
    </row>
  </sheetData>
  <sheetProtection password="E189" sheet="1" objects="1" scenarios="1" selectLockedCells="1"/>
  <mergeCells count="178">
    <mergeCell ref="A6:B6"/>
    <mergeCell ref="C6:E6"/>
    <mergeCell ref="G6:H6"/>
    <mergeCell ref="J6:K6"/>
    <mergeCell ref="L6:N6"/>
    <mergeCell ref="P6:Q6"/>
    <mergeCell ref="A1:I1"/>
    <mergeCell ref="J1:R1"/>
    <mergeCell ref="A2:I2"/>
    <mergeCell ref="J2:R2"/>
    <mergeCell ref="A4:I4"/>
    <mergeCell ref="J4:R4"/>
    <mergeCell ref="A9:I9"/>
    <mergeCell ref="J9:R9"/>
    <mergeCell ref="A10:I10"/>
    <mergeCell ref="J10:R10"/>
    <mergeCell ref="K11:P11"/>
    <mergeCell ref="Q11:R11"/>
    <mergeCell ref="A7:B7"/>
    <mergeCell ref="C7:E7"/>
    <mergeCell ref="G7:H7"/>
    <mergeCell ref="J7:K7"/>
    <mergeCell ref="L7:N7"/>
    <mergeCell ref="P7:Q7"/>
    <mergeCell ref="B12:E12"/>
    <mergeCell ref="F12:G12"/>
    <mergeCell ref="K12:N12"/>
    <mergeCell ref="O12:P12"/>
    <mergeCell ref="Q12:R12"/>
    <mergeCell ref="B13:E13"/>
    <mergeCell ref="F13:G13"/>
    <mergeCell ref="K13:N13"/>
    <mergeCell ref="O13:P13"/>
    <mergeCell ref="Q13:R13"/>
    <mergeCell ref="K14:N14"/>
    <mergeCell ref="O14:P14"/>
    <mergeCell ref="Q14:R14"/>
    <mergeCell ref="B15:C15"/>
    <mergeCell ref="D15:E15"/>
    <mergeCell ref="F15:G15"/>
    <mergeCell ref="K15:N15"/>
    <mergeCell ref="O15:P15"/>
    <mergeCell ref="Q15:R15"/>
    <mergeCell ref="B17:C17"/>
    <mergeCell ref="D17:E17"/>
    <mergeCell ref="F17:G17"/>
    <mergeCell ref="K17:N17"/>
    <mergeCell ref="O17:P17"/>
    <mergeCell ref="Q17:R17"/>
    <mergeCell ref="B16:C16"/>
    <mergeCell ref="D16:E16"/>
    <mergeCell ref="F16:G16"/>
    <mergeCell ref="K16:N16"/>
    <mergeCell ref="O16:P16"/>
    <mergeCell ref="Q16:R16"/>
    <mergeCell ref="B19:C19"/>
    <mergeCell ref="D19:E19"/>
    <mergeCell ref="F19:G19"/>
    <mergeCell ref="K19:N19"/>
    <mergeCell ref="O19:P19"/>
    <mergeCell ref="Q19:R19"/>
    <mergeCell ref="B18:C18"/>
    <mergeCell ref="D18:E18"/>
    <mergeCell ref="F18:G18"/>
    <mergeCell ref="K18:N18"/>
    <mergeCell ref="O18:P18"/>
    <mergeCell ref="Q18:R18"/>
    <mergeCell ref="Q20:R20"/>
    <mergeCell ref="B21:C21"/>
    <mergeCell ref="D21:E21"/>
    <mergeCell ref="F21:G21"/>
    <mergeCell ref="K21:P21"/>
    <mergeCell ref="Q21:R21"/>
    <mergeCell ref="B20:C20"/>
    <mergeCell ref="D20:E20"/>
    <mergeCell ref="F20:G20"/>
    <mergeCell ref="K20:L20"/>
    <mergeCell ref="M20:N20"/>
    <mergeCell ref="O20:P20"/>
    <mergeCell ref="B24:C24"/>
    <mergeCell ref="D24:E24"/>
    <mergeCell ref="F24:G24"/>
    <mergeCell ref="K24:L24"/>
    <mergeCell ref="N24:O24"/>
    <mergeCell ref="Q24:R24"/>
    <mergeCell ref="B22:C22"/>
    <mergeCell ref="D22:E22"/>
    <mergeCell ref="F22:G22"/>
    <mergeCell ref="K22:P22"/>
    <mergeCell ref="Q22:R22"/>
    <mergeCell ref="B23:C23"/>
    <mergeCell ref="D23:E23"/>
    <mergeCell ref="F23:G23"/>
    <mergeCell ref="Q23:R23"/>
    <mergeCell ref="B25:C25"/>
    <mergeCell ref="D25:E25"/>
    <mergeCell ref="F25:G25"/>
    <mergeCell ref="N25:O25"/>
    <mergeCell ref="Q25:R25"/>
    <mergeCell ref="B26:C26"/>
    <mergeCell ref="D26:E26"/>
    <mergeCell ref="F26:G26"/>
    <mergeCell ref="N26:O26"/>
    <mergeCell ref="Q26:R26"/>
    <mergeCell ref="N29:O29"/>
    <mergeCell ref="Q29:R29"/>
    <mergeCell ref="A30:I30"/>
    <mergeCell ref="K30:M30"/>
    <mergeCell ref="N30:O30"/>
    <mergeCell ref="Q30:R30"/>
    <mergeCell ref="B27:C27"/>
    <mergeCell ref="D27:E27"/>
    <mergeCell ref="F27:G27"/>
    <mergeCell ref="N27:O27"/>
    <mergeCell ref="Q27:R27"/>
    <mergeCell ref="B28:C28"/>
    <mergeCell ref="D28:E28"/>
    <mergeCell ref="F28:G28"/>
    <mergeCell ref="N28:O28"/>
    <mergeCell ref="Q28:R28"/>
    <mergeCell ref="A31:I31"/>
    <mergeCell ref="Q31:R31"/>
    <mergeCell ref="K32:P32"/>
    <mergeCell ref="Q32:R32"/>
    <mergeCell ref="B33:C33"/>
    <mergeCell ref="D33:E33"/>
    <mergeCell ref="F33:G33"/>
    <mergeCell ref="H33:I33"/>
    <mergeCell ref="K33:P33"/>
    <mergeCell ref="Q33:R33"/>
    <mergeCell ref="B35:C35"/>
    <mergeCell ref="D35:E35"/>
    <mergeCell ref="F35:G35"/>
    <mergeCell ref="H35:I35"/>
    <mergeCell ref="K35:P35"/>
    <mergeCell ref="Q35:R35"/>
    <mergeCell ref="B34:C34"/>
    <mergeCell ref="D34:E34"/>
    <mergeCell ref="F34:G34"/>
    <mergeCell ref="H34:I34"/>
    <mergeCell ref="K34:P34"/>
    <mergeCell ref="Q34:R34"/>
    <mergeCell ref="B37:C37"/>
    <mergeCell ref="D37:E37"/>
    <mergeCell ref="F37:G37"/>
    <mergeCell ref="H37:I37"/>
    <mergeCell ref="K37:P37"/>
    <mergeCell ref="Q37:R37"/>
    <mergeCell ref="B36:C36"/>
    <mergeCell ref="D36:E36"/>
    <mergeCell ref="F36:G36"/>
    <mergeCell ref="H36:I36"/>
    <mergeCell ref="K36:P36"/>
    <mergeCell ref="Q36:R36"/>
    <mergeCell ref="K39:P39"/>
    <mergeCell ref="Q39:R39"/>
    <mergeCell ref="B40:C40"/>
    <mergeCell ref="D40:E40"/>
    <mergeCell ref="K40:P40"/>
    <mergeCell ref="Q40:R40"/>
    <mergeCell ref="B38:C38"/>
    <mergeCell ref="D38:E38"/>
    <mergeCell ref="F38:G38"/>
    <mergeCell ref="H38:I38"/>
    <mergeCell ref="K38:P38"/>
    <mergeCell ref="Q38:R38"/>
    <mergeCell ref="P46:R46"/>
    <mergeCell ref="A47:I47"/>
    <mergeCell ref="J47:R47"/>
    <mergeCell ref="A48:I48"/>
    <mergeCell ref="J48:R48"/>
    <mergeCell ref="G42:I42"/>
    <mergeCell ref="G43:I43"/>
    <mergeCell ref="P43:R43"/>
    <mergeCell ref="G44:I44"/>
    <mergeCell ref="P44:R44"/>
    <mergeCell ref="G45:I45"/>
    <mergeCell ref="P45:R45"/>
  </mergeCells>
  <dataValidations count="11">
    <dataValidation type="decimal" operator="lessThanOrEqual" allowBlank="1" showErrorMessage="1" errorTitle="G.S.BHATTI Says :" error="MAXIMUM Rs.40000 Only.&#10;( In Decimal Number Format Only)" sqref="O15:P15">
      <formula1>40000</formula1>
    </dataValidation>
    <dataValidation type="decimal" operator="lessThanOrEqual" allowBlank="1" showErrorMessage="1" errorTitle="G.S.BHATTI Says :" error="MAXIMUM Rs.100000 only In case of Severe Disability.&#10;(Decimal Number Format Only)" sqref="O16:P16">
      <formula1>100000</formula1>
    </dataValidation>
    <dataValidation type="decimal" operator="greaterThanOrEqual" allowBlank="1" showErrorMessage="1" errorTitle="G.S.BHATTI Says :" error="Kindly Enter Gross Annual Income in Decimal Number Format only." sqref="F12:G12">
      <formula1>0</formula1>
    </dataValidation>
    <dataValidation type="decimal" operator="greaterThanOrEqual" showErrorMessage="1" errorTitle="G.S.BHATTI Says :" error="Kindly Enter Monthly TDS (Decimal Number Format Only.) Minimum 0." sqref="F16:G27">
      <formula1>0</formula1>
    </dataValidation>
    <dataValidation type="decimal" operator="greaterThanOrEqual" showErrorMessage="1" errorTitle="G.S.BHATTI Says :" error="Kindly Enter Monthly Income (Decimal Number Format Only.) Minimum 0." sqref="D16:E27">
      <formula1>0</formula1>
    </dataValidation>
    <dataValidation type="decimal" operator="greaterThanOrEqual" allowBlank="1" showErrorMessage="1" errorTitle="G.S.BHATTI Says :" error="Minimum 0. &#10;Enter Value in Decimal Number Format Only." sqref="D33:E37 H33:I37">
      <formula1>0</formula1>
    </dataValidation>
    <dataValidation type="decimal" operator="lessThanOrEqual" allowBlank="1" showErrorMessage="1" errorTitle="G.S.BHATTI Says :" error="Conveyance Allowance is Exempted upto 9600 (19200 for Handicapped) per annum.&#10;Enter value in Decimal Number Format Only." sqref="O12:P12">
      <formula1>19200</formula1>
    </dataValidation>
    <dataValidation type="decimal" operator="greaterThanOrEqual" allowBlank="1" showErrorMessage="1" errorTitle="G.S.BHATTI Says :" error="Kindly enter Value in Decimal Number Format only." sqref="O13:P13">
      <formula1>0</formula1>
    </dataValidation>
    <dataValidation type="decimal" operator="lessThanOrEqual" allowBlank="1" showErrorMessage="1" errorTitle="G.S.BHATTI Says :" error="Enter value Less than or equal to 150000.&#10;( In Decimal Number Format Only)" sqref="O14:P14">
      <formula1>150000</formula1>
    </dataValidation>
    <dataValidation type="decimal" operator="greaterThanOrEqual" allowBlank="1" showErrorMessage="1" errorTitle="G.S.BHATTI Says:" error="Kindly enter value in Decimal Number Format only." sqref="Q36:R36 O20:P20 O18:P18 F13:G13">
      <formula1>0</formula1>
    </dataValidation>
    <dataValidation type="decimal" operator="lessThanOrEqual" allowBlank="1" showErrorMessage="1" errorTitle="G.S.BHATTI Says:" error="Kindly enter value (Max.10000) in Decimal Number format only." sqref="O19:P19">
      <formula1>10000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48"/>
  <sheetViews>
    <sheetView workbookViewId="0">
      <selection activeCell="C6" sqref="C6:E6"/>
    </sheetView>
  </sheetViews>
  <sheetFormatPr defaultRowHeight="15"/>
  <cols>
    <col min="1" max="9" width="9.140625" style="1"/>
    <col min="10" max="10" width="9" style="1" customWidth="1"/>
    <col min="11" max="12" width="10.28515625" style="1" bestFit="1" customWidth="1"/>
    <col min="13" max="13" width="10.42578125" style="1" bestFit="1" customWidth="1"/>
    <col min="14" max="16" width="9.140625" style="1"/>
    <col min="17" max="17" width="10.28515625" style="1" bestFit="1" customWidth="1"/>
    <col min="18" max="18" width="10.85546875" style="1" bestFit="1" customWidth="1"/>
    <col min="19" max="16384" width="9.140625" style="1"/>
  </cols>
  <sheetData>
    <row r="1" spans="1:18" ht="23.25">
      <c r="A1" s="18" t="s">
        <v>76</v>
      </c>
      <c r="B1" s="18"/>
      <c r="C1" s="18"/>
      <c r="D1" s="18"/>
      <c r="E1" s="18"/>
      <c r="F1" s="18"/>
      <c r="G1" s="18"/>
      <c r="H1" s="18"/>
      <c r="I1" s="18"/>
      <c r="J1" s="18" t="s">
        <v>76</v>
      </c>
      <c r="K1" s="18"/>
      <c r="L1" s="18"/>
      <c r="M1" s="18"/>
      <c r="N1" s="18"/>
      <c r="O1" s="18"/>
      <c r="P1" s="18"/>
      <c r="Q1" s="18"/>
      <c r="R1" s="18"/>
    </row>
    <row r="2" spans="1:18" ht="15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 t="s">
        <v>1</v>
      </c>
      <c r="K2" s="19"/>
      <c r="L2" s="19"/>
      <c r="M2" s="19"/>
      <c r="N2" s="19"/>
      <c r="O2" s="19"/>
      <c r="P2" s="19"/>
      <c r="Q2" s="19"/>
      <c r="R2" s="19"/>
    </row>
    <row r="3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>
      <c r="A4" s="66" t="s">
        <v>78</v>
      </c>
      <c r="B4" s="66"/>
      <c r="C4" s="66"/>
      <c r="D4" s="66"/>
      <c r="E4" s="66"/>
      <c r="F4" s="66"/>
      <c r="G4" s="66"/>
      <c r="H4" s="66"/>
      <c r="I4" s="66"/>
      <c r="J4" s="67" t="str">
        <f>A4</f>
        <v>NAME OF OFFICE /DEPARTMENT</v>
      </c>
      <c r="K4" s="67"/>
      <c r="L4" s="67"/>
      <c r="M4" s="67"/>
      <c r="N4" s="67"/>
      <c r="O4" s="67"/>
      <c r="P4" s="67"/>
      <c r="Q4" s="67"/>
      <c r="R4" s="67"/>
    </row>
    <row r="5" spans="1:1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>
      <c r="A6" s="15" t="s">
        <v>2</v>
      </c>
      <c r="B6" s="15"/>
      <c r="C6" s="16" t="s">
        <v>3</v>
      </c>
      <c r="D6" s="16"/>
      <c r="E6" s="16"/>
      <c r="F6" s="5" t="s">
        <v>4</v>
      </c>
      <c r="G6" s="16">
        <v>12345</v>
      </c>
      <c r="H6" s="16"/>
      <c r="I6" s="5"/>
      <c r="J6" s="15" t="s">
        <v>5</v>
      </c>
      <c r="K6" s="15"/>
      <c r="L6" s="17" t="str">
        <f>C6</f>
        <v>Mr. ABC</v>
      </c>
      <c r="M6" s="17"/>
      <c r="N6" s="17"/>
      <c r="O6" s="5" t="s">
        <v>4</v>
      </c>
      <c r="P6" s="17">
        <f>G6</f>
        <v>12345</v>
      </c>
      <c r="Q6" s="17"/>
      <c r="R6" s="5"/>
    </row>
    <row r="7" spans="1:18">
      <c r="A7" s="24" t="s">
        <v>6</v>
      </c>
      <c r="B7" s="24"/>
      <c r="C7" s="16" t="s">
        <v>79</v>
      </c>
      <c r="D7" s="16"/>
      <c r="E7" s="16"/>
      <c r="F7" s="5" t="s">
        <v>7</v>
      </c>
      <c r="G7" s="16">
        <v>12456</v>
      </c>
      <c r="H7" s="16"/>
      <c r="I7" s="5"/>
      <c r="J7" s="24" t="s">
        <v>6</v>
      </c>
      <c r="K7" s="24"/>
      <c r="L7" s="17" t="str">
        <f>C7</f>
        <v>POST</v>
      </c>
      <c r="M7" s="17"/>
      <c r="N7" s="17"/>
      <c r="O7" s="5" t="s">
        <v>7</v>
      </c>
      <c r="P7" s="17">
        <f>G7</f>
        <v>12456</v>
      </c>
      <c r="Q7" s="17"/>
      <c r="R7" s="5"/>
    </row>
    <row r="8" spans="1: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20" t="s">
        <v>8</v>
      </c>
      <c r="B9" s="20"/>
      <c r="C9" s="20"/>
      <c r="D9" s="20"/>
      <c r="E9" s="20"/>
      <c r="F9" s="20"/>
      <c r="G9" s="20"/>
      <c r="H9" s="20"/>
      <c r="I9" s="20"/>
      <c r="J9" s="20" t="s">
        <v>9</v>
      </c>
      <c r="K9" s="20"/>
      <c r="L9" s="20"/>
      <c r="M9" s="20"/>
      <c r="N9" s="20"/>
      <c r="O9" s="20"/>
      <c r="P9" s="20"/>
      <c r="Q9" s="20"/>
      <c r="R9" s="20"/>
    </row>
    <row r="10" spans="1:18" ht="15.75">
      <c r="A10" s="21" t="s">
        <v>10</v>
      </c>
      <c r="B10" s="21"/>
      <c r="C10" s="21"/>
      <c r="D10" s="21"/>
      <c r="E10" s="21"/>
      <c r="F10" s="21"/>
      <c r="G10" s="21"/>
      <c r="H10" s="21"/>
      <c r="I10" s="21"/>
      <c r="J10" s="21" t="s">
        <v>11</v>
      </c>
      <c r="K10" s="21"/>
      <c r="L10" s="21"/>
      <c r="M10" s="21"/>
      <c r="N10" s="21"/>
      <c r="O10" s="21"/>
      <c r="P10" s="21"/>
      <c r="Q10" s="21"/>
      <c r="R10" s="21"/>
    </row>
    <row r="11" spans="1:18" ht="15.75">
      <c r="A11" s="2"/>
      <c r="B11" s="2"/>
      <c r="C11" s="2"/>
      <c r="D11" s="2"/>
      <c r="E11" s="2"/>
      <c r="F11" s="2"/>
      <c r="G11" s="2"/>
      <c r="H11" s="2"/>
      <c r="I11" s="2"/>
      <c r="J11" s="6"/>
      <c r="K11" s="22" t="s">
        <v>12</v>
      </c>
      <c r="L11" s="22"/>
      <c r="M11" s="22"/>
      <c r="N11" s="22"/>
      <c r="O11" s="22"/>
      <c r="P11" s="22"/>
      <c r="Q11" s="23">
        <f>MAX(F12,D28)</f>
        <v>0</v>
      </c>
      <c r="R11" s="23"/>
    </row>
    <row r="12" spans="1:18" ht="15.75">
      <c r="A12" s="2"/>
      <c r="B12" s="25" t="s">
        <v>13</v>
      </c>
      <c r="C12" s="26"/>
      <c r="D12" s="26"/>
      <c r="E12" s="27"/>
      <c r="F12" s="28"/>
      <c r="G12" s="28"/>
      <c r="H12" s="2"/>
      <c r="I12" s="2"/>
      <c r="J12" s="6"/>
      <c r="K12" s="29" t="s">
        <v>14</v>
      </c>
      <c r="L12" s="30"/>
      <c r="M12" s="30"/>
      <c r="N12" s="31"/>
      <c r="O12" s="32"/>
      <c r="P12" s="32"/>
      <c r="Q12" s="33"/>
      <c r="R12" s="33"/>
    </row>
    <row r="13" spans="1:18" ht="15.75">
      <c r="A13" s="2"/>
      <c r="B13" s="34" t="s">
        <v>15</v>
      </c>
      <c r="C13" s="34"/>
      <c r="D13" s="34"/>
      <c r="E13" s="34"/>
      <c r="F13" s="35"/>
      <c r="G13" s="36"/>
      <c r="H13" s="2"/>
      <c r="I13" s="2"/>
      <c r="J13" s="2"/>
      <c r="K13" s="29" t="s">
        <v>16</v>
      </c>
      <c r="L13" s="30"/>
      <c r="M13" s="30"/>
      <c r="N13" s="31"/>
      <c r="O13" s="32"/>
      <c r="P13" s="32"/>
      <c r="Q13" s="33"/>
      <c r="R13" s="33"/>
    </row>
    <row r="14" spans="1:18" ht="15.75">
      <c r="A14" s="2"/>
      <c r="B14" s="2"/>
      <c r="C14" s="2"/>
      <c r="D14" s="2"/>
      <c r="E14" s="2"/>
      <c r="F14" s="2"/>
      <c r="G14" s="2"/>
      <c r="H14" s="2"/>
      <c r="I14" s="2"/>
      <c r="J14" s="2"/>
      <c r="K14" s="29" t="s">
        <v>17</v>
      </c>
      <c r="L14" s="30"/>
      <c r="M14" s="30"/>
      <c r="N14" s="31"/>
      <c r="O14" s="32"/>
      <c r="P14" s="32"/>
      <c r="Q14" s="33"/>
      <c r="R14" s="33"/>
    </row>
    <row r="15" spans="1:18" ht="15.75">
      <c r="A15" s="2"/>
      <c r="B15" s="25" t="s">
        <v>18</v>
      </c>
      <c r="C15" s="27"/>
      <c r="D15" s="25" t="s">
        <v>19</v>
      </c>
      <c r="E15" s="27"/>
      <c r="F15" s="25" t="s">
        <v>20</v>
      </c>
      <c r="G15" s="27"/>
      <c r="H15" s="2"/>
      <c r="I15" s="2"/>
      <c r="J15" s="2"/>
      <c r="K15" s="29" t="s">
        <v>21</v>
      </c>
      <c r="L15" s="30"/>
      <c r="M15" s="30"/>
      <c r="N15" s="31"/>
      <c r="O15" s="32"/>
      <c r="P15" s="32"/>
      <c r="Q15" s="33"/>
      <c r="R15" s="33"/>
    </row>
    <row r="16" spans="1:18" ht="15.75">
      <c r="A16" s="2"/>
      <c r="B16" s="37" t="s">
        <v>22</v>
      </c>
      <c r="C16" s="38"/>
      <c r="D16" s="39"/>
      <c r="E16" s="40"/>
      <c r="F16" s="39">
        <v>0</v>
      </c>
      <c r="G16" s="40"/>
      <c r="H16" s="2"/>
      <c r="I16" s="2"/>
      <c r="J16" s="2"/>
      <c r="K16" s="29" t="s">
        <v>23</v>
      </c>
      <c r="L16" s="30"/>
      <c r="M16" s="30"/>
      <c r="N16" s="31"/>
      <c r="O16" s="32"/>
      <c r="P16" s="32"/>
      <c r="Q16" s="33"/>
      <c r="R16" s="33"/>
    </row>
    <row r="17" spans="1:18" ht="15.75">
      <c r="A17" s="2"/>
      <c r="B17" s="37" t="s">
        <v>24</v>
      </c>
      <c r="C17" s="38"/>
      <c r="D17" s="39"/>
      <c r="E17" s="40"/>
      <c r="F17" s="39"/>
      <c r="G17" s="40"/>
      <c r="H17" s="2"/>
      <c r="I17" s="2"/>
      <c r="J17" s="2"/>
      <c r="K17" s="29" t="s">
        <v>25</v>
      </c>
      <c r="L17" s="30"/>
      <c r="M17" s="30"/>
      <c r="N17" s="31"/>
      <c r="O17" s="41">
        <f>IF(D40&gt;100000,100000,D40)</f>
        <v>0</v>
      </c>
      <c r="P17" s="41"/>
      <c r="Q17" s="33"/>
      <c r="R17" s="33"/>
    </row>
    <row r="18" spans="1:18" ht="15.75">
      <c r="A18" s="2"/>
      <c r="B18" s="37" t="s">
        <v>26</v>
      </c>
      <c r="C18" s="38"/>
      <c r="D18" s="39"/>
      <c r="E18" s="40"/>
      <c r="F18" s="39"/>
      <c r="G18" s="40"/>
      <c r="H18" s="2"/>
      <c r="I18" s="2"/>
      <c r="J18" s="2"/>
      <c r="K18" s="29" t="s">
        <v>27</v>
      </c>
      <c r="L18" s="30"/>
      <c r="M18" s="30"/>
      <c r="N18" s="31"/>
      <c r="O18" s="32"/>
      <c r="P18" s="32"/>
      <c r="Q18" s="33"/>
      <c r="R18" s="33"/>
    </row>
    <row r="19" spans="1:18" ht="15.75">
      <c r="A19" s="2"/>
      <c r="B19" s="42" t="s">
        <v>28</v>
      </c>
      <c r="C19" s="43"/>
      <c r="D19" s="39"/>
      <c r="E19" s="40"/>
      <c r="F19" s="39"/>
      <c r="G19" s="40"/>
      <c r="H19" s="2"/>
      <c r="I19" s="2"/>
      <c r="J19" s="2"/>
      <c r="K19" s="29" t="s">
        <v>29</v>
      </c>
      <c r="L19" s="30"/>
      <c r="M19" s="30"/>
      <c r="N19" s="31"/>
      <c r="O19" s="32">
        <v>0</v>
      </c>
      <c r="P19" s="32"/>
      <c r="Q19" s="33"/>
      <c r="R19" s="33"/>
    </row>
    <row r="20" spans="1:18" ht="15.75">
      <c r="A20" s="2"/>
      <c r="B20" s="42" t="s">
        <v>30</v>
      </c>
      <c r="C20" s="43"/>
      <c r="D20" s="39"/>
      <c r="E20" s="40"/>
      <c r="F20" s="39"/>
      <c r="G20" s="40"/>
      <c r="H20" s="2"/>
      <c r="I20" s="2"/>
      <c r="J20" s="2"/>
      <c r="K20" s="25" t="s">
        <v>31</v>
      </c>
      <c r="L20" s="26"/>
      <c r="M20" s="45"/>
      <c r="N20" s="46"/>
      <c r="O20" s="32">
        <v>0</v>
      </c>
      <c r="P20" s="32"/>
      <c r="Q20" s="33"/>
      <c r="R20" s="33"/>
    </row>
    <row r="21" spans="1:18" ht="15.75">
      <c r="A21" s="2"/>
      <c r="B21" s="42" t="s">
        <v>32</v>
      </c>
      <c r="C21" s="43"/>
      <c r="D21" s="39"/>
      <c r="E21" s="40"/>
      <c r="F21" s="39"/>
      <c r="G21" s="40"/>
      <c r="H21" s="2"/>
      <c r="I21" s="2"/>
      <c r="J21" s="6" t="s">
        <v>33</v>
      </c>
      <c r="K21" s="29" t="s">
        <v>34</v>
      </c>
      <c r="L21" s="30"/>
      <c r="M21" s="30"/>
      <c r="N21" s="30"/>
      <c r="O21" s="30"/>
      <c r="P21" s="31"/>
      <c r="Q21" s="44">
        <f>SUM(O12:P20)</f>
        <v>0</v>
      </c>
      <c r="R21" s="44"/>
    </row>
    <row r="22" spans="1:18" ht="15.75">
      <c r="A22" s="2"/>
      <c r="B22" s="42" t="s">
        <v>35</v>
      </c>
      <c r="C22" s="43"/>
      <c r="D22" s="39"/>
      <c r="E22" s="40"/>
      <c r="F22" s="39"/>
      <c r="G22" s="40"/>
      <c r="H22" s="2"/>
      <c r="I22" s="2"/>
      <c r="J22" s="6"/>
      <c r="K22" s="48" t="s">
        <v>36</v>
      </c>
      <c r="L22" s="49"/>
      <c r="M22" s="49"/>
      <c r="N22" s="49"/>
      <c r="O22" s="49"/>
      <c r="P22" s="50"/>
      <c r="Q22" s="47">
        <f>Q11-Q21</f>
        <v>0</v>
      </c>
      <c r="R22" s="47"/>
    </row>
    <row r="23" spans="1:18" ht="15.75">
      <c r="A23" s="2"/>
      <c r="B23" s="42" t="s">
        <v>37</v>
      </c>
      <c r="C23" s="43"/>
      <c r="D23" s="39"/>
      <c r="E23" s="40"/>
      <c r="F23" s="39"/>
      <c r="G23" s="40"/>
      <c r="H23" s="2"/>
      <c r="I23" s="2"/>
      <c r="J23" s="6"/>
      <c r="K23" s="6"/>
      <c r="L23" s="6"/>
      <c r="M23" s="6"/>
      <c r="N23" s="6"/>
      <c r="O23" s="6"/>
      <c r="P23" s="6"/>
      <c r="Q23" s="33"/>
      <c r="R23" s="33"/>
    </row>
    <row r="24" spans="1:18" ht="15.75">
      <c r="A24" s="2"/>
      <c r="B24" s="42" t="s">
        <v>38</v>
      </c>
      <c r="C24" s="43"/>
      <c r="D24" s="39"/>
      <c r="E24" s="40"/>
      <c r="F24" s="39"/>
      <c r="G24" s="40"/>
      <c r="H24" s="2"/>
      <c r="I24" s="2"/>
      <c r="J24" s="6"/>
      <c r="K24" s="47" t="s">
        <v>39</v>
      </c>
      <c r="L24" s="47"/>
      <c r="M24" s="7" t="s">
        <v>40</v>
      </c>
      <c r="N24" s="47" t="s">
        <v>41</v>
      </c>
      <c r="O24" s="47"/>
      <c r="P24" s="6"/>
      <c r="Q24" s="33"/>
      <c r="R24" s="33"/>
    </row>
    <row r="25" spans="1:18" ht="15.75">
      <c r="A25" s="2"/>
      <c r="B25" s="42" t="s">
        <v>42</v>
      </c>
      <c r="C25" s="43"/>
      <c r="D25" s="39"/>
      <c r="E25" s="40"/>
      <c r="F25" s="39"/>
      <c r="G25" s="40"/>
      <c r="H25" s="2"/>
      <c r="I25" s="2"/>
      <c r="J25" s="6"/>
      <c r="K25" s="8" t="s">
        <v>43</v>
      </c>
      <c r="L25" s="8" t="s">
        <v>44</v>
      </c>
      <c r="M25" s="9"/>
      <c r="N25" s="51"/>
      <c r="O25" s="52"/>
      <c r="P25" s="6"/>
      <c r="Q25" s="33"/>
      <c r="R25" s="33"/>
    </row>
    <row r="26" spans="1:18" ht="15.75">
      <c r="A26" s="2"/>
      <c r="B26" s="42" t="s">
        <v>45</v>
      </c>
      <c r="C26" s="43"/>
      <c r="D26" s="39"/>
      <c r="E26" s="40"/>
      <c r="F26" s="39"/>
      <c r="G26" s="40"/>
      <c r="H26" s="2"/>
      <c r="I26" s="2"/>
      <c r="J26" s="6"/>
      <c r="K26" s="10" t="s">
        <v>46</v>
      </c>
      <c r="L26" s="12">
        <v>200000</v>
      </c>
      <c r="M26" s="12" t="s">
        <v>47</v>
      </c>
      <c r="N26" s="53">
        <v>0</v>
      </c>
      <c r="O26" s="53"/>
      <c r="P26" s="6"/>
      <c r="Q26" s="33"/>
      <c r="R26" s="33"/>
    </row>
    <row r="27" spans="1:18" ht="15.75">
      <c r="A27" s="2"/>
      <c r="B27" s="42" t="s">
        <v>48</v>
      </c>
      <c r="C27" s="43"/>
      <c r="D27" s="39"/>
      <c r="E27" s="40"/>
      <c r="F27" s="39"/>
      <c r="G27" s="40"/>
      <c r="H27" s="2"/>
      <c r="I27" s="2"/>
      <c r="J27" s="6"/>
      <c r="K27" s="12">
        <v>200001</v>
      </c>
      <c r="L27" s="12">
        <v>500000</v>
      </c>
      <c r="M27" s="12">
        <v>10</v>
      </c>
      <c r="N27" s="56">
        <f>MIN(IF((Q22-L26)*10%&lt;=0,0,(Q22-L26)*10%),30000)</f>
        <v>0</v>
      </c>
      <c r="O27" s="56"/>
      <c r="P27" s="6"/>
      <c r="Q27" s="33"/>
      <c r="R27" s="33"/>
    </row>
    <row r="28" spans="1:18" ht="15.75">
      <c r="A28" s="2"/>
      <c r="B28" s="48" t="s">
        <v>49</v>
      </c>
      <c r="C28" s="50"/>
      <c r="D28" s="57">
        <f>SUM(D16:E27)</f>
        <v>0</v>
      </c>
      <c r="E28" s="58"/>
      <c r="F28" s="57">
        <f>SUM(F16:G27)</f>
        <v>0</v>
      </c>
      <c r="G28" s="58"/>
      <c r="H28" s="2"/>
      <c r="I28" s="2"/>
      <c r="J28" s="6"/>
      <c r="K28" s="12">
        <v>500001</v>
      </c>
      <c r="L28" s="12">
        <v>1000000</v>
      </c>
      <c r="M28" s="12">
        <v>20</v>
      </c>
      <c r="N28" s="56">
        <f>MIN(IF((Q22-L27)*20%&lt;=0,0,(Q22-L27)*20%),100000)</f>
        <v>0</v>
      </c>
      <c r="O28" s="56"/>
      <c r="P28" s="6"/>
      <c r="Q28" s="33"/>
      <c r="R28" s="33"/>
    </row>
    <row r="29" spans="1:18" ht="15.75">
      <c r="A29" s="2"/>
      <c r="B29" s="2"/>
      <c r="C29" s="2"/>
      <c r="D29" s="2"/>
      <c r="E29" s="2"/>
      <c r="F29" s="2"/>
      <c r="G29" s="2"/>
      <c r="H29" s="2"/>
      <c r="I29" s="2"/>
      <c r="J29" s="6"/>
      <c r="K29" s="13">
        <v>1000001</v>
      </c>
      <c r="L29" s="13" t="s">
        <v>50</v>
      </c>
      <c r="M29" s="13">
        <v>30</v>
      </c>
      <c r="N29" s="54">
        <f>IF((Q22-L28)*30%&lt;=0,0,(Q22-L28)*30%)</f>
        <v>0</v>
      </c>
      <c r="O29" s="54"/>
      <c r="P29" s="6"/>
      <c r="Q29" s="33"/>
      <c r="R29" s="33"/>
    </row>
    <row r="30" spans="1:18" ht="15.75">
      <c r="A30" s="55" t="s">
        <v>51</v>
      </c>
      <c r="B30" s="55"/>
      <c r="C30" s="55"/>
      <c r="D30" s="55"/>
      <c r="E30" s="55"/>
      <c r="F30" s="55"/>
      <c r="G30" s="55"/>
      <c r="H30" s="55"/>
      <c r="I30" s="55"/>
      <c r="J30" s="6"/>
      <c r="K30" s="53" t="s">
        <v>52</v>
      </c>
      <c r="L30" s="53"/>
      <c r="M30" s="53"/>
      <c r="N30" s="56">
        <f>SUM(N26:O29)</f>
        <v>0</v>
      </c>
      <c r="O30" s="56"/>
      <c r="P30" s="9"/>
      <c r="Q30" s="47">
        <f>ROUND(N30,0)</f>
        <v>0</v>
      </c>
      <c r="R30" s="47"/>
    </row>
    <row r="31" spans="1:18" ht="15.75">
      <c r="A31" s="21" t="s">
        <v>53</v>
      </c>
      <c r="B31" s="21"/>
      <c r="C31" s="21"/>
      <c r="D31" s="21"/>
      <c r="E31" s="21"/>
      <c r="F31" s="21"/>
      <c r="G31" s="21"/>
      <c r="H31" s="21"/>
      <c r="I31" s="21"/>
      <c r="J31" s="6"/>
      <c r="K31" s="14"/>
      <c r="L31" s="14"/>
      <c r="M31" s="14"/>
      <c r="N31" s="14"/>
      <c r="O31" s="14"/>
      <c r="P31" s="14"/>
      <c r="Q31" s="59"/>
      <c r="R31" s="59"/>
    </row>
    <row r="32" spans="1:18" ht="15.75">
      <c r="A32" s="2"/>
      <c r="B32" s="2"/>
      <c r="C32" s="2"/>
      <c r="D32" s="2"/>
      <c r="E32" s="2"/>
      <c r="F32" s="2"/>
      <c r="G32" s="2"/>
      <c r="H32" s="2"/>
      <c r="I32" s="2"/>
      <c r="J32" s="6" t="s">
        <v>33</v>
      </c>
      <c r="K32" s="29" t="s">
        <v>54</v>
      </c>
      <c r="L32" s="30"/>
      <c r="M32" s="30"/>
      <c r="N32" s="30"/>
      <c r="O32" s="30"/>
      <c r="P32" s="31"/>
      <c r="Q32" s="44">
        <f>MIN(IF(Q22&lt;=500000,N27,0),2000)</f>
        <v>0</v>
      </c>
      <c r="R32" s="44"/>
    </row>
    <row r="33" spans="1:18" ht="15.75">
      <c r="A33" s="2"/>
      <c r="B33" s="51" t="s">
        <v>55</v>
      </c>
      <c r="C33" s="52"/>
      <c r="D33" s="39"/>
      <c r="E33" s="40"/>
      <c r="F33" s="51" t="s">
        <v>56</v>
      </c>
      <c r="G33" s="52"/>
      <c r="H33" s="39"/>
      <c r="I33" s="40"/>
      <c r="J33" s="6"/>
      <c r="K33" s="29" t="s">
        <v>57</v>
      </c>
      <c r="L33" s="30"/>
      <c r="M33" s="30"/>
      <c r="N33" s="30"/>
      <c r="O33" s="30"/>
      <c r="P33" s="31"/>
      <c r="Q33" s="44">
        <f>Q30-Q32</f>
        <v>0</v>
      </c>
      <c r="R33" s="44"/>
    </row>
    <row r="34" spans="1:18" ht="15.75">
      <c r="A34" s="2"/>
      <c r="B34" s="51" t="s">
        <v>58</v>
      </c>
      <c r="C34" s="52"/>
      <c r="D34" s="39"/>
      <c r="E34" s="40"/>
      <c r="F34" s="51" t="s">
        <v>59</v>
      </c>
      <c r="G34" s="52"/>
      <c r="H34" s="39"/>
      <c r="I34" s="40"/>
      <c r="J34" s="6" t="s">
        <v>60</v>
      </c>
      <c r="K34" s="29" t="s">
        <v>61</v>
      </c>
      <c r="L34" s="30"/>
      <c r="M34" s="30"/>
      <c r="N34" s="30"/>
      <c r="O34" s="30"/>
      <c r="P34" s="31"/>
      <c r="Q34" s="60">
        <f>ROUND(Q33*3%,0)</f>
        <v>0</v>
      </c>
      <c r="R34" s="60"/>
    </row>
    <row r="35" spans="1:18" ht="15.75">
      <c r="A35" s="2"/>
      <c r="B35" s="51" t="s">
        <v>62</v>
      </c>
      <c r="C35" s="52"/>
      <c r="D35" s="39"/>
      <c r="E35" s="40"/>
      <c r="F35" s="51" t="s">
        <v>63</v>
      </c>
      <c r="G35" s="52"/>
      <c r="H35" s="39"/>
      <c r="I35" s="40"/>
      <c r="J35" s="6"/>
      <c r="K35" s="29" t="s">
        <v>64</v>
      </c>
      <c r="L35" s="30"/>
      <c r="M35" s="30"/>
      <c r="N35" s="30"/>
      <c r="O35" s="30"/>
      <c r="P35" s="31"/>
      <c r="Q35" s="47">
        <f>Q33+Q34</f>
        <v>0</v>
      </c>
      <c r="R35" s="47"/>
    </row>
    <row r="36" spans="1:18" ht="15.75">
      <c r="A36" s="2"/>
      <c r="B36" s="51" t="s">
        <v>65</v>
      </c>
      <c r="C36" s="52"/>
      <c r="D36" s="39"/>
      <c r="E36" s="40"/>
      <c r="F36" s="51" t="s">
        <v>66</v>
      </c>
      <c r="G36" s="52"/>
      <c r="H36" s="39"/>
      <c r="I36" s="40"/>
      <c r="J36" s="6" t="s">
        <v>33</v>
      </c>
      <c r="K36" s="29" t="s">
        <v>67</v>
      </c>
      <c r="L36" s="30"/>
      <c r="M36" s="30"/>
      <c r="N36" s="30"/>
      <c r="O36" s="30"/>
      <c r="P36" s="31"/>
      <c r="Q36" s="63">
        <v>0</v>
      </c>
      <c r="R36" s="63"/>
    </row>
    <row r="37" spans="1:18" ht="15.75">
      <c r="A37" s="2"/>
      <c r="B37" s="51" t="s">
        <v>68</v>
      </c>
      <c r="C37" s="52"/>
      <c r="D37" s="39"/>
      <c r="E37" s="40"/>
      <c r="F37" s="61" t="s">
        <v>69</v>
      </c>
      <c r="G37" s="62"/>
      <c r="H37" s="39"/>
      <c r="I37" s="40"/>
      <c r="J37" s="6"/>
      <c r="K37" s="29" t="s">
        <v>70</v>
      </c>
      <c r="L37" s="30"/>
      <c r="M37" s="30"/>
      <c r="N37" s="30"/>
      <c r="O37" s="30"/>
      <c r="P37" s="31"/>
      <c r="Q37" s="47">
        <f>Q35-R36</f>
        <v>0</v>
      </c>
      <c r="R37" s="47"/>
    </row>
    <row r="38" spans="1:18" ht="15.75">
      <c r="A38" s="2"/>
      <c r="B38" s="51" t="s">
        <v>49</v>
      </c>
      <c r="C38" s="52"/>
      <c r="D38" s="72">
        <f>SUM(D33:E37)</f>
        <v>0</v>
      </c>
      <c r="E38" s="73"/>
      <c r="F38" s="51" t="s">
        <v>49</v>
      </c>
      <c r="G38" s="52"/>
      <c r="H38" s="72">
        <f>SUM(H33:I37)</f>
        <v>0</v>
      </c>
      <c r="I38" s="73"/>
      <c r="J38" s="6" t="s">
        <v>33</v>
      </c>
      <c r="K38" s="29" t="s">
        <v>71</v>
      </c>
      <c r="L38" s="30"/>
      <c r="M38" s="30"/>
      <c r="N38" s="30"/>
      <c r="O38" s="30"/>
      <c r="P38" s="31"/>
      <c r="Q38" s="44">
        <f>MAX(F28,F13)</f>
        <v>0</v>
      </c>
      <c r="R38" s="44"/>
    </row>
    <row r="39" spans="1:18" ht="15.75">
      <c r="A39" s="2"/>
      <c r="B39" s="2"/>
      <c r="C39" s="2"/>
      <c r="D39" s="2"/>
      <c r="E39" s="2"/>
      <c r="F39" s="6"/>
      <c r="G39" s="6"/>
      <c r="H39" s="6"/>
      <c r="I39" s="6"/>
      <c r="J39" s="6"/>
      <c r="K39" s="48" t="s">
        <v>72</v>
      </c>
      <c r="L39" s="49"/>
      <c r="M39" s="49"/>
      <c r="N39" s="49"/>
      <c r="O39" s="49"/>
      <c r="P39" s="50"/>
      <c r="Q39" s="47">
        <f>IF(Q37-Q38&lt;=0,0,Q37-Q38)</f>
        <v>0</v>
      </c>
      <c r="R39" s="47"/>
    </row>
    <row r="40" spans="1:18" ht="15.75">
      <c r="A40" s="2"/>
      <c r="B40" s="71" t="s">
        <v>73</v>
      </c>
      <c r="C40" s="71"/>
      <c r="D40" s="47">
        <f>D38+H38</f>
        <v>0</v>
      </c>
      <c r="E40" s="47"/>
      <c r="F40" s="2"/>
      <c r="G40" s="2"/>
      <c r="H40" s="2"/>
      <c r="I40" s="2"/>
      <c r="J40" s="6"/>
      <c r="K40" s="29" t="s">
        <v>74</v>
      </c>
      <c r="L40" s="30"/>
      <c r="M40" s="30"/>
      <c r="N40" s="30"/>
      <c r="O40" s="30"/>
      <c r="P40" s="31"/>
      <c r="Q40" s="44">
        <f>IF((Q38-Q37)&lt;=0,0,Q38-Q37)</f>
        <v>0</v>
      </c>
      <c r="R40" s="44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64" t="str">
        <f>C6</f>
        <v>Mr. ABC</v>
      </c>
      <c r="H42" s="64"/>
      <c r="I42" s="64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A43" s="2"/>
      <c r="B43" s="2"/>
      <c r="C43" s="2"/>
      <c r="D43" s="2"/>
      <c r="E43" s="2"/>
      <c r="F43" s="2"/>
      <c r="G43" s="64" t="str">
        <f>C7</f>
        <v>POST</v>
      </c>
      <c r="H43" s="64"/>
      <c r="I43" s="64"/>
      <c r="J43" s="2"/>
      <c r="K43" s="2"/>
      <c r="L43" s="2"/>
      <c r="M43" s="2"/>
      <c r="N43" s="2"/>
      <c r="O43" s="2"/>
      <c r="P43" s="64" t="str">
        <f>G42</f>
        <v>Mr. ABC</v>
      </c>
      <c r="Q43" s="64"/>
      <c r="R43" s="64"/>
    </row>
    <row r="44" spans="1:18">
      <c r="A44" s="2"/>
      <c r="B44" s="2"/>
      <c r="C44" s="2"/>
      <c r="D44" s="2"/>
      <c r="E44" s="2"/>
      <c r="F44" s="2"/>
      <c r="G44" s="68" t="s">
        <v>80</v>
      </c>
      <c r="H44" s="68"/>
      <c r="I44" s="68"/>
      <c r="J44" s="2"/>
      <c r="K44" s="2"/>
      <c r="L44" s="2"/>
      <c r="M44" s="2"/>
      <c r="N44" s="2"/>
      <c r="O44" s="2"/>
      <c r="P44" s="64" t="str">
        <f>G43</f>
        <v>POST</v>
      </c>
      <c r="Q44" s="64"/>
      <c r="R44" s="64"/>
    </row>
    <row r="45" spans="1:18">
      <c r="A45" s="2"/>
      <c r="B45" s="2"/>
      <c r="C45" s="2"/>
      <c r="D45" s="2"/>
      <c r="E45" s="2"/>
      <c r="F45" s="2"/>
      <c r="G45" s="69" t="s">
        <v>80</v>
      </c>
      <c r="H45" s="69"/>
      <c r="I45" s="69"/>
      <c r="J45" s="2"/>
      <c r="K45" s="2"/>
      <c r="L45" s="2"/>
      <c r="M45" s="2"/>
      <c r="N45" s="2"/>
      <c r="O45" s="2"/>
      <c r="P45" s="70" t="str">
        <f>G44</f>
        <v>WRITE HERE</v>
      </c>
      <c r="Q45" s="70"/>
      <c r="R45" s="70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64" t="str">
        <f>G45</f>
        <v>WRITE HERE</v>
      </c>
      <c r="Q46" s="64"/>
      <c r="R46" s="64"/>
    </row>
    <row r="47" spans="1:18">
      <c r="A47" s="65" t="s">
        <v>77</v>
      </c>
      <c r="B47" s="65"/>
      <c r="C47" s="65"/>
      <c r="D47" s="65"/>
      <c r="E47" s="65"/>
      <c r="F47" s="65"/>
      <c r="G47" s="65"/>
      <c r="H47" s="65"/>
      <c r="I47" s="65"/>
      <c r="J47" s="65" t="s">
        <v>77</v>
      </c>
      <c r="K47" s="65"/>
      <c r="L47" s="65"/>
      <c r="M47" s="65"/>
      <c r="N47" s="65"/>
      <c r="O47" s="65"/>
      <c r="P47" s="65"/>
      <c r="Q47" s="65"/>
      <c r="R47" s="65"/>
    </row>
    <row r="48" spans="1:18">
      <c r="A48" s="65" t="s">
        <v>75</v>
      </c>
      <c r="B48" s="65"/>
      <c r="C48" s="65"/>
      <c r="D48" s="65"/>
      <c r="E48" s="65"/>
      <c r="F48" s="65"/>
      <c r="G48" s="65"/>
      <c r="H48" s="65"/>
      <c r="I48" s="65"/>
      <c r="J48" s="65" t="s">
        <v>75</v>
      </c>
      <c r="K48" s="65"/>
      <c r="L48" s="65"/>
      <c r="M48" s="65"/>
      <c r="N48" s="65"/>
      <c r="O48" s="65"/>
      <c r="P48" s="65"/>
      <c r="Q48" s="65"/>
      <c r="R48" s="65"/>
    </row>
  </sheetData>
  <sheetProtection password="E189" sheet="1" objects="1" scenarios="1" selectLockedCells="1"/>
  <mergeCells count="178">
    <mergeCell ref="A6:B6"/>
    <mergeCell ref="C6:E6"/>
    <mergeCell ref="G6:H6"/>
    <mergeCell ref="J6:K6"/>
    <mergeCell ref="L6:N6"/>
    <mergeCell ref="P6:Q6"/>
    <mergeCell ref="A1:I1"/>
    <mergeCell ref="J1:R1"/>
    <mergeCell ref="A2:I2"/>
    <mergeCell ref="J2:R2"/>
    <mergeCell ref="A4:I4"/>
    <mergeCell ref="J4:R4"/>
    <mergeCell ref="A9:I9"/>
    <mergeCell ref="J9:R9"/>
    <mergeCell ref="A10:I10"/>
    <mergeCell ref="J10:R10"/>
    <mergeCell ref="K11:P11"/>
    <mergeCell ref="Q11:R11"/>
    <mergeCell ref="A7:B7"/>
    <mergeCell ref="C7:E7"/>
    <mergeCell ref="G7:H7"/>
    <mergeCell ref="J7:K7"/>
    <mergeCell ref="L7:N7"/>
    <mergeCell ref="P7:Q7"/>
    <mergeCell ref="B12:E12"/>
    <mergeCell ref="F12:G12"/>
    <mergeCell ref="K12:N12"/>
    <mergeCell ref="O12:P12"/>
    <mergeCell ref="Q12:R12"/>
    <mergeCell ref="B13:E13"/>
    <mergeCell ref="F13:G13"/>
    <mergeCell ref="K13:N13"/>
    <mergeCell ref="O13:P13"/>
    <mergeCell ref="Q13:R13"/>
    <mergeCell ref="K14:N14"/>
    <mergeCell ref="O14:P14"/>
    <mergeCell ref="Q14:R14"/>
    <mergeCell ref="B15:C15"/>
    <mergeCell ref="D15:E15"/>
    <mergeCell ref="F15:G15"/>
    <mergeCell ref="K15:N15"/>
    <mergeCell ref="O15:P15"/>
    <mergeCell ref="Q15:R15"/>
    <mergeCell ref="B17:C17"/>
    <mergeCell ref="D17:E17"/>
    <mergeCell ref="F17:G17"/>
    <mergeCell ref="K17:N17"/>
    <mergeCell ref="O17:P17"/>
    <mergeCell ref="Q17:R17"/>
    <mergeCell ref="B16:C16"/>
    <mergeCell ref="D16:E16"/>
    <mergeCell ref="F16:G16"/>
    <mergeCell ref="K16:N16"/>
    <mergeCell ref="O16:P16"/>
    <mergeCell ref="Q16:R16"/>
    <mergeCell ref="B19:C19"/>
    <mergeCell ref="D19:E19"/>
    <mergeCell ref="F19:G19"/>
    <mergeCell ref="K19:N19"/>
    <mergeCell ref="O19:P19"/>
    <mergeCell ref="Q19:R19"/>
    <mergeCell ref="B18:C18"/>
    <mergeCell ref="D18:E18"/>
    <mergeCell ref="F18:G18"/>
    <mergeCell ref="K18:N18"/>
    <mergeCell ref="O18:P18"/>
    <mergeCell ref="Q18:R18"/>
    <mergeCell ref="Q20:R20"/>
    <mergeCell ref="B21:C21"/>
    <mergeCell ref="D21:E21"/>
    <mergeCell ref="F21:G21"/>
    <mergeCell ref="K21:P21"/>
    <mergeCell ref="Q21:R21"/>
    <mergeCell ref="B20:C20"/>
    <mergeCell ref="D20:E20"/>
    <mergeCell ref="F20:G20"/>
    <mergeCell ref="K20:L20"/>
    <mergeCell ref="M20:N20"/>
    <mergeCell ref="O20:P20"/>
    <mergeCell ref="B24:C24"/>
    <mergeCell ref="D24:E24"/>
    <mergeCell ref="F24:G24"/>
    <mergeCell ref="K24:L24"/>
    <mergeCell ref="N24:O24"/>
    <mergeCell ref="Q24:R24"/>
    <mergeCell ref="B22:C22"/>
    <mergeCell ref="D22:E22"/>
    <mergeCell ref="F22:G22"/>
    <mergeCell ref="K22:P22"/>
    <mergeCell ref="Q22:R22"/>
    <mergeCell ref="B23:C23"/>
    <mergeCell ref="D23:E23"/>
    <mergeCell ref="F23:G23"/>
    <mergeCell ref="Q23:R23"/>
    <mergeCell ref="B25:C25"/>
    <mergeCell ref="D25:E25"/>
    <mergeCell ref="F25:G25"/>
    <mergeCell ref="N25:O25"/>
    <mergeCell ref="Q25:R25"/>
    <mergeCell ref="B26:C26"/>
    <mergeCell ref="D26:E26"/>
    <mergeCell ref="F26:G26"/>
    <mergeCell ref="N26:O26"/>
    <mergeCell ref="Q26:R26"/>
    <mergeCell ref="N29:O29"/>
    <mergeCell ref="Q29:R29"/>
    <mergeCell ref="A30:I30"/>
    <mergeCell ref="K30:M30"/>
    <mergeCell ref="N30:O30"/>
    <mergeCell ref="Q30:R30"/>
    <mergeCell ref="B27:C27"/>
    <mergeCell ref="D27:E27"/>
    <mergeCell ref="F27:G27"/>
    <mergeCell ref="N27:O27"/>
    <mergeCell ref="Q27:R27"/>
    <mergeCell ref="B28:C28"/>
    <mergeCell ref="D28:E28"/>
    <mergeCell ref="F28:G28"/>
    <mergeCell ref="N28:O28"/>
    <mergeCell ref="Q28:R28"/>
    <mergeCell ref="A31:I31"/>
    <mergeCell ref="Q31:R31"/>
    <mergeCell ref="K32:P32"/>
    <mergeCell ref="Q32:R32"/>
    <mergeCell ref="B33:C33"/>
    <mergeCell ref="D33:E33"/>
    <mergeCell ref="F33:G33"/>
    <mergeCell ref="H33:I33"/>
    <mergeCell ref="K33:P33"/>
    <mergeCell ref="Q33:R33"/>
    <mergeCell ref="B35:C35"/>
    <mergeCell ref="D35:E35"/>
    <mergeCell ref="F35:G35"/>
    <mergeCell ref="H35:I35"/>
    <mergeCell ref="K35:P35"/>
    <mergeCell ref="Q35:R35"/>
    <mergeCell ref="B34:C34"/>
    <mergeCell ref="D34:E34"/>
    <mergeCell ref="F34:G34"/>
    <mergeCell ref="H34:I34"/>
    <mergeCell ref="K34:P34"/>
    <mergeCell ref="Q34:R34"/>
    <mergeCell ref="B37:C37"/>
    <mergeCell ref="D37:E37"/>
    <mergeCell ref="F37:G37"/>
    <mergeCell ref="H37:I37"/>
    <mergeCell ref="K37:P37"/>
    <mergeCell ref="Q37:R37"/>
    <mergeCell ref="B36:C36"/>
    <mergeCell ref="D36:E36"/>
    <mergeCell ref="F36:G36"/>
    <mergeCell ref="H36:I36"/>
    <mergeCell ref="K36:P36"/>
    <mergeCell ref="Q36:R36"/>
    <mergeCell ref="K39:P39"/>
    <mergeCell ref="Q39:R39"/>
    <mergeCell ref="B40:C40"/>
    <mergeCell ref="D40:E40"/>
    <mergeCell ref="K40:P40"/>
    <mergeCell ref="Q40:R40"/>
    <mergeCell ref="B38:C38"/>
    <mergeCell ref="D38:E38"/>
    <mergeCell ref="F38:G38"/>
    <mergeCell ref="H38:I38"/>
    <mergeCell ref="K38:P38"/>
    <mergeCell ref="Q38:R38"/>
    <mergeCell ref="P46:R46"/>
    <mergeCell ref="A47:I47"/>
    <mergeCell ref="J47:R47"/>
    <mergeCell ref="A48:I48"/>
    <mergeCell ref="J48:R48"/>
    <mergeCell ref="G42:I42"/>
    <mergeCell ref="G43:I43"/>
    <mergeCell ref="P43:R43"/>
    <mergeCell ref="G44:I44"/>
    <mergeCell ref="P44:R44"/>
    <mergeCell ref="G45:I45"/>
    <mergeCell ref="P45:R45"/>
  </mergeCells>
  <dataValidations count="11">
    <dataValidation type="decimal" operator="lessThanOrEqual" allowBlank="1" showErrorMessage="1" errorTitle="G.S.BHATTI Says :" error="MAXIMUM Rs.40000 Only.&#10;( In Decimal Number Format Only)" sqref="O15:P15">
      <formula1>40000</formula1>
    </dataValidation>
    <dataValidation type="decimal" operator="lessThanOrEqual" allowBlank="1" showErrorMessage="1" errorTitle="G.S.BHATTI Says :" error="MAXIMUM Rs.100000 only In case of Severe Disability.&#10;(Decimal Number Format Only)" sqref="O16:P16">
      <formula1>100000</formula1>
    </dataValidation>
    <dataValidation type="decimal" operator="greaterThanOrEqual" allowBlank="1" showErrorMessage="1" errorTitle="G.S.BHATTI Says :" error="Kindly Enter Gross Annual Income in Decimal Number Format only." sqref="F12:G12">
      <formula1>0</formula1>
    </dataValidation>
    <dataValidation type="decimal" operator="greaterThanOrEqual" showErrorMessage="1" errorTitle="G.S.BHATTI Says :" error="Kindly Enter Monthly TDS (Decimal Number Format Only.) Minimum 0." sqref="F16:G27">
      <formula1>0</formula1>
    </dataValidation>
    <dataValidation type="decimal" operator="greaterThanOrEqual" showErrorMessage="1" errorTitle="G.S.BHATTI Says :" error="Kindly Enter Monthly Income (Decimal Number Format Only.) Minimum 0." sqref="D16:E27">
      <formula1>0</formula1>
    </dataValidation>
    <dataValidation type="decimal" operator="greaterThanOrEqual" allowBlank="1" showErrorMessage="1" errorTitle="G.S.BHATTI Says :" error="Minimum 0. &#10;Enter Value in Decimal Number Format Only." sqref="D33:E37 H33:I37">
      <formula1>0</formula1>
    </dataValidation>
    <dataValidation type="decimal" operator="lessThanOrEqual" allowBlank="1" showErrorMessage="1" errorTitle="G.S.BHATTI Says :" error="Conveyance Allowance is Exempted upto 9600 (19200 for Handicapped) per annum.&#10;Enter value in Decimal Number Format Only." sqref="O12:P12">
      <formula1>19200</formula1>
    </dataValidation>
    <dataValidation type="decimal" operator="greaterThanOrEqual" allowBlank="1" showErrorMessage="1" errorTitle="G.S.BHATTI Says :" error="Kindly enter Value in Decimal Number Format only." sqref="O13:P13">
      <formula1>0</formula1>
    </dataValidation>
    <dataValidation type="decimal" operator="lessThanOrEqual" allowBlank="1" showErrorMessage="1" errorTitle="G.S.BHATTI Says :" error="Enter value Less than or equal to 150000.&#10;( In Decimal Number Format Only)" sqref="O14:P14">
      <formula1>150000</formula1>
    </dataValidation>
    <dataValidation type="decimal" operator="greaterThanOrEqual" allowBlank="1" showErrorMessage="1" errorTitle="G.S.BHATTI Says:" error="Kindly enter value in Decimal Number Format only." sqref="Q36:R36 O20:P20 O18:P18 F13:G13">
      <formula1>0</formula1>
    </dataValidation>
    <dataValidation type="decimal" operator="lessThanOrEqual" allowBlank="1" showErrorMessage="1" errorTitle="G.S.BHATTI Says:" error="Kindly enter value (Max.10000) in Decimal Number format only." sqref="O19:P19">
      <formula1>10000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48"/>
  <sheetViews>
    <sheetView workbookViewId="0">
      <selection activeCell="C6" sqref="C6:E6"/>
    </sheetView>
  </sheetViews>
  <sheetFormatPr defaultRowHeight="15"/>
  <cols>
    <col min="1" max="9" width="9.140625" style="1"/>
    <col min="10" max="10" width="9" style="1" customWidth="1"/>
    <col min="11" max="12" width="10.28515625" style="1" bestFit="1" customWidth="1"/>
    <col min="13" max="13" width="10.42578125" style="1" bestFit="1" customWidth="1"/>
    <col min="14" max="16" width="9.140625" style="1"/>
    <col min="17" max="17" width="10.28515625" style="1" bestFit="1" customWidth="1"/>
    <col min="18" max="18" width="10.85546875" style="1" bestFit="1" customWidth="1"/>
    <col min="19" max="16384" width="9.140625" style="1"/>
  </cols>
  <sheetData>
    <row r="1" spans="1:18" ht="23.25">
      <c r="A1" s="18" t="s">
        <v>76</v>
      </c>
      <c r="B1" s="18"/>
      <c r="C1" s="18"/>
      <c r="D1" s="18"/>
      <c r="E1" s="18"/>
      <c r="F1" s="18"/>
      <c r="G1" s="18"/>
      <c r="H1" s="18"/>
      <c r="I1" s="18"/>
      <c r="J1" s="18" t="s">
        <v>76</v>
      </c>
      <c r="K1" s="18"/>
      <c r="L1" s="18"/>
      <c r="M1" s="18"/>
      <c r="N1" s="18"/>
      <c r="O1" s="18"/>
      <c r="P1" s="18"/>
      <c r="Q1" s="18"/>
      <c r="R1" s="18"/>
    </row>
    <row r="2" spans="1:18" ht="15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 t="s">
        <v>1</v>
      </c>
      <c r="K2" s="19"/>
      <c r="L2" s="19"/>
      <c r="M2" s="19"/>
      <c r="N2" s="19"/>
      <c r="O2" s="19"/>
      <c r="P2" s="19"/>
      <c r="Q2" s="19"/>
      <c r="R2" s="19"/>
    </row>
    <row r="3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>
      <c r="A4" s="66" t="s">
        <v>78</v>
      </c>
      <c r="B4" s="66"/>
      <c r="C4" s="66"/>
      <c r="D4" s="66"/>
      <c r="E4" s="66"/>
      <c r="F4" s="66"/>
      <c r="G4" s="66"/>
      <c r="H4" s="66"/>
      <c r="I4" s="66"/>
      <c r="J4" s="67" t="str">
        <f>A4</f>
        <v>NAME OF OFFICE /DEPARTMENT</v>
      </c>
      <c r="K4" s="67"/>
      <c r="L4" s="67"/>
      <c r="M4" s="67"/>
      <c r="N4" s="67"/>
      <c r="O4" s="67"/>
      <c r="P4" s="67"/>
      <c r="Q4" s="67"/>
      <c r="R4" s="67"/>
    </row>
    <row r="5" spans="1:1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>
      <c r="A6" s="15" t="s">
        <v>2</v>
      </c>
      <c r="B6" s="15"/>
      <c r="C6" s="16" t="s">
        <v>3</v>
      </c>
      <c r="D6" s="16"/>
      <c r="E6" s="16"/>
      <c r="F6" s="5" t="s">
        <v>4</v>
      </c>
      <c r="G6" s="16">
        <v>12345</v>
      </c>
      <c r="H6" s="16"/>
      <c r="I6" s="5"/>
      <c r="J6" s="15" t="s">
        <v>5</v>
      </c>
      <c r="K6" s="15"/>
      <c r="L6" s="17" t="str">
        <f>C6</f>
        <v>Mr. ABC</v>
      </c>
      <c r="M6" s="17"/>
      <c r="N6" s="17"/>
      <c r="O6" s="5" t="s">
        <v>4</v>
      </c>
      <c r="P6" s="17">
        <f>G6</f>
        <v>12345</v>
      </c>
      <c r="Q6" s="17"/>
      <c r="R6" s="5"/>
    </row>
    <row r="7" spans="1:18">
      <c r="A7" s="24" t="s">
        <v>6</v>
      </c>
      <c r="B7" s="24"/>
      <c r="C7" s="16" t="s">
        <v>79</v>
      </c>
      <c r="D7" s="16"/>
      <c r="E7" s="16"/>
      <c r="F7" s="5" t="s">
        <v>7</v>
      </c>
      <c r="G7" s="16">
        <v>12456</v>
      </c>
      <c r="H7" s="16"/>
      <c r="I7" s="5"/>
      <c r="J7" s="24" t="s">
        <v>6</v>
      </c>
      <c r="K7" s="24"/>
      <c r="L7" s="17" t="str">
        <f>C7</f>
        <v>POST</v>
      </c>
      <c r="M7" s="17"/>
      <c r="N7" s="17"/>
      <c r="O7" s="5" t="s">
        <v>7</v>
      </c>
      <c r="P7" s="17">
        <f>G7</f>
        <v>12456</v>
      </c>
      <c r="Q7" s="17"/>
      <c r="R7" s="5"/>
    </row>
    <row r="8" spans="1: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20" t="s">
        <v>8</v>
      </c>
      <c r="B9" s="20"/>
      <c r="C9" s="20"/>
      <c r="D9" s="20"/>
      <c r="E9" s="20"/>
      <c r="F9" s="20"/>
      <c r="G9" s="20"/>
      <c r="H9" s="20"/>
      <c r="I9" s="20"/>
      <c r="J9" s="20" t="s">
        <v>9</v>
      </c>
      <c r="K9" s="20"/>
      <c r="L9" s="20"/>
      <c r="M9" s="20"/>
      <c r="N9" s="20"/>
      <c r="O9" s="20"/>
      <c r="P9" s="20"/>
      <c r="Q9" s="20"/>
      <c r="R9" s="20"/>
    </row>
    <row r="10" spans="1:18" ht="15.75">
      <c r="A10" s="21" t="s">
        <v>10</v>
      </c>
      <c r="B10" s="21"/>
      <c r="C10" s="21"/>
      <c r="D10" s="21"/>
      <c r="E10" s="21"/>
      <c r="F10" s="21"/>
      <c r="G10" s="21"/>
      <c r="H10" s="21"/>
      <c r="I10" s="21"/>
      <c r="J10" s="21" t="s">
        <v>11</v>
      </c>
      <c r="K10" s="21"/>
      <c r="L10" s="21"/>
      <c r="M10" s="21"/>
      <c r="N10" s="21"/>
      <c r="O10" s="21"/>
      <c r="P10" s="21"/>
      <c r="Q10" s="21"/>
      <c r="R10" s="21"/>
    </row>
    <row r="11" spans="1:18" ht="15.75">
      <c r="A11" s="2"/>
      <c r="B11" s="2"/>
      <c r="C11" s="2"/>
      <c r="D11" s="2"/>
      <c r="E11" s="2"/>
      <c r="F11" s="2"/>
      <c r="G11" s="2"/>
      <c r="H11" s="2"/>
      <c r="I11" s="2"/>
      <c r="J11" s="6"/>
      <c r="K11" s="22" t="s">
        <v>12</v>
      </c>
      <c r="L11" s="22"/>
      <c r="M11" s="22"/>
      <c r="N11" s="22"/>
      <c r="O11" s="22"/>
      <c r="P11" s="22"/>
      <c r="Q11" s="23">
        <f>MAX(F12,D28)</f>
        <v>0</v>
      </c>
      <c r="R11" s="23"/>
    </row>
    <row r="12" spans="1:18" ht="15.75">
      <c r="A12" s="2"/>
      <c r="B12" s="25" t="s">
        <v>13</v>
      </c>
      <c r="C12" s="26"/>
      <c r="D12" s="26"/>
      <c r="E12" s="27"/>
      <c r="F12" s="28"/>
      <c r="G12" s="28"/>
      <c r="H12" s="2"/>
      <c r="I12" s="2"/>
      <c r="J12" s="6"/>
      <c r="K12" s="29" t="s">
        <v>14</v>
      </c>
      <c r="L12" s="30"/>
      <c r="M12" s="30"/>
      <c r="N12" s="31"/>
      <c r="O12" s="32"/>
      <c r="P12" s="32"/>
      <c r="Q12" s="33"/>
      <c r="R12" s="33"/>
    </row>
    <row r="13" spans="1:18" ht="15.75">
      <c r="A13" s="2"/>
      <c r="B13" s="34" t="s">
        <v>15</v>
      </c>
      <c r="C13" s="34"/>
      <c r="D13" s="34"/>
      <c r="E13" s="34"/>
      <c r="F13" s="35"/>
      <c r="G13" s="36"/>
      <c r="H13" s="2"/>
      <c r="I13" s="2"/>
      <c r="J13" s="2"/>
      <c r="K13" s="29" t="s">
        <v>16</v>
      </c>
      <c r="L13" s="30"/>
      <c r="M13" s="30"/>
      <c r="N13" s="31"/>
      <c r="O13" s="32"/>
      <c r="P13" s="32"/>
      <c r="Q13" s="33"/>
      <c r="R13" s="33"/>
    </row>
    <row r="14" spans="1:18" ht="15.75">
      <c r="A14" s="2"/>
      <c r="B14" s="2"/>
      <c r="C14" s="2"/>
      <c r="D14" s="2"/>
      <c r="E14" s="2"/>
      <c r="F14" s="2"/>
      <c r="G14" s="2"/>
      <c r="H14" s="2"/>
      <c r="I14" s="2"/>
      <c r="J14" s="2"/>
      <c r="K14" s="29" t="s">
        <v>17</v>
      </c>
      <c r="L14" s="30"/>
      <c r="M14" s="30"/>
      <c r="N14" s="31"/>
      <c r="O14" s="32"/>
      <c r="P14" s="32"/>
      <c r="Q14" s="33"/>
      <c r="R14" s="33"/>
    </row>
    <row r="15" spans="1:18" ht="15.75">
      <c r="A15" s="2"/>
      <c r="B15" s="25" t="s">
        <v>18</v>
      </c>
      <c r="C15" s="27"/>
      <c r="D15" s="25" t="s">
        <v>19</v>
      </c>
      <c r="E15" s="27"/>
      <c r="F15" s="25" t="s">
        <v>20</v>
      </c>
      <c r="G15" s="27"/>
      <c r="H15" s="2"/>
      <c r="I15" s="2"/>
      <c r="J15" s="2"/>
      <c r="K15" s="29" t="s">
        <v>21</v>
      </c>
      <c r="L15" s="30"/>
      <c r="M15" s="30"/>
      <c r="N15" s="31"/>
      <c r="O15" s="32"/>
      <c r="P15" s="32"/>
      <c r="Q15" s="33"/>
      <c r="R15" s="33"/>
    </row>
    <row r="16" spans="1:18" ht="15.75">
      <c r="A16" s="2"/>
      <c r="B16" s="37" t="s">
        <v>22</v>
      </c>
      <c r="C16" s="38"/>
      <c r="D16" s="39"/>
      <c r="E16" s="40"/>
      <c r="F16" s="39">
        <v>0</v>
      </c>
      <c r="G16" s="40"/>
      <c r="H16" s="2"/>
      <c r="I16" s="2"/>
      <c r="J16" s="2"/>
      <c r="K16" s="29" t="s">
        <v>23</v>
      </c>
      <c r="L16" s="30"/>
      <c r="M16" s="30"/>
      <c r="N16" s="31"/>
      <c r="O16" s="32"/>
      <c r="P16" s="32"/>
      <c r="Q16" s="33"/>
      <c r="R16" s="33"/>
    </row>
    <row r="17" spans="1:18" ht="15.75">
      <c r="A17" s="2"/>
      <c r="B17" s="37" t="s">
        <v>24</v>
      </c>
      <c r="C17" s="38"/>
      <c r="D17" s="39"/>
      <c r="E17" s="40"/>
      <c r="F17" s="39"/>
      <c r="G17" s="40"/>
      <c r="H17" s="2"/>
      <c r="I17" s="2"/>
      <c r="J17" s="2"/>
      <c r="K17" s="29" t="s">
        <v>25</v>
      </c>
      <c r="L17" s="30"/>
      <c r="M17" s="30"/>
      <c r="N17" s="31"/>
      <c r="O17" s="41">
        <f>IF(D40&gt;100000,100000,D40)</f>
        <v>0</v>
      </c>
      <c r="P17" s="41"/>
      <c r="Q17" s="33"/>
      <c r="R17" s="33"/>
    </row>
    <row r="18" spans="1:18" ht="15.75">
      <c r="A18" s="2"/>
      <c r="B18" s="37" t="s">
        <v>26</v>
      </c>
      <c r="C18" s="38"/>
      <c r="D18" s="39"/>
      <c r="E18" s="40"/>
      <c r="F18" s="39"/>
      <c r="G18" s="40"/>
      <c r="H18" s="2"/>
      <c r="I18" s="2"/>
      <c r="J18" s="2"/>
      <c r="K18" s="29" t="s">
        <v>27</v>
      </c>
      <c r="L18" s="30"/>
      <c r="M18" s="30"/>
      <c r="N18" s="31"/>
      <c r="O18" s="32"/>
      <c r="P18" s="32"/>
      <c r="Q18" s="33"/>
      <c r="R18" s="33"/>
    </row>
    <row r="19" spans="1:18" ht="15.75">
      <c r="A19" s="2"/>
      <c r="B19" s="42" t="s">
        <v>28</v>
      </c>
      <c r="C19" s="43"/>
      <c r="D19" s="39"/>
      <c r="E19" s="40"/>
      <c r="F19" s="39"/>
      <c r="G19" s="40"/>
      <c r="H19" s="2"/>
      <c r="I19" s="2"/>
      <c r="J19" s="2"/>
      <c r="K19" s="29" t="s">
        <v>29</v>
      </c>
      <c r="L19" s="30"/>
      <c r="M19" s="30"/>
      <c r="N19" s="31"/>
      <c r="O19" s="32">
        <v>0</v>
      </c>
      <c r="P19" s="32"/>
      <c r="Q19" s="33"/>
      <c r="R19" s="33"/>
    </row>
    <row r="20" spans="1:18" ht="15.75">
      <c r="A20" s="2"/>
      <c r="B20" s="42" t="s">
        <v>30</v>
      </c>
      <c r="C20" s="43"/>
      <c r="D20" s="39"/>
      <c r="E20" s="40"/>
      <c r="F20" s="39"/>
      <c r="G20" s="40"/>
      <c r="H20" s="2"/>
      <c r="I20" s="2"/>
      <c r="J20" s="2"/>
      <c r="K20" s="25" t="s">
        <v>31</v>
      </c>
      <c r="L20" s="26"/>
      <c r="M20" s="45"/>
      <c r="N20" s="46"/>
      <c r="O20" s="32">
        <v>0</v>
      </c>
      <c r="P20" s="32"/>
      <c r="Q20" s="33"/>
      <c r="R20" s="33"/>
    </row>
    <row r="21" spans="1:18" ht="15.75">
      <c r="A21" s="2"/>
      <c r="B21" s="42" t="s">
        <v>32</v>
      </c>
      <c r="C21" s="43"/>
      <c r="D21" s="39"/>
      <c r="E21" s="40"/>
      <c r="F21" s="39"/>
      <c r="G21" s="40"/>
      <c r="H21" s="2"/>
      <c r="I21" s="2"/>
      <c r="J21" s="6" t="s">
        <v>33</v>
      </c>
      <c r="K21" s="29" t="s">
        <v>34</v>
      </c>
      <c r="L21" s="30"/>
      <c r="M21" s="30"/>
      <c r="N21" s="30"/>
      <c r="O21" s="30"/>
      <c r="P21" s="31"/>
      <c r="Q21" s="44">
        <f>SUM(O12:P20)</f>
        <v>0</v>
      </c>
      <c r="R21" s="44"/>
    </row>
    <row r="22" spans="1:18" ht="15.75">
      <c r="A22" s="2"/>
      <c r="B22" s="42" t="s">
        <v>35</v>
      </c>
      <c r="C22" s="43"/>
      <c r="D22" s="39"/>
      <c r="E22" s="40"/>
      <c r="F22" s="39"/>
      <c r="G22" s="40"/>
      <c r="H22" s="2"/>
      <c r="I22" s="2"/>
      <c r="J22" s="6"/>
      <c r="K22" s="48" t="s">
        <v>36</v>
      </c>
      <c r="L22" s="49"/>
      <c r="M22" s="49"/>
      <c r="N22" s="49"/>
      <c r="O22" s="49"/>
      <c r="P22" s="50"/>
      <c r="Q22" s="47">
        <f>Q11-Q21</f>
        <v>0</v>
      </c>
      <c r="R22" s="47"/>
    </row>
    <row r="23" spans="1:18" ht="15.75">
      <c r="A23" s="2"/>
      <c r="B23" s="42" t="s">
        <v>37</v>
      </c>
      <c r="C23" s="43"/>
      <c r="D23" s="39"/>
      <c r="E23" s="40"/>
      <c r="F23" s="39"/>
      <c r="G23" s="40"/>
      <c r="H23" s="2"/>
      <c r="I23" s="2"/>
      <c r="J23" s="6"/>
      <c r="K23" s="6"/>
      <c r="L23" s="6"/>
      <c r="M23" s="6"/>
      <c r="N23" s="6"/>
      <c r="O23" s="6"/>
      <c r="P23" s="6"/>
      <c r="Q23" s="33"/>
      <c r="R23" s="33"/>
    </row>
    <row r="24" spans="1:18" ht="15.75">
      <c r="A24" s="2"/>
      <c r="B24" s="42" t="s">
        <v>38</v>
      </c>
      <c r="C24" s="43"/>
      <c r="D24" s="39"/>
      <c r="E24" s="40"/>
      <c r="F24" s="39"/>
      <c r="G24" s="40"/>
      <c r="H24" s="2"/>
      <c r="I24" s="2"/>
      <c r="J24" s="6"/>
      <c r="K24" s="47" t="s">
        <v>39</v>
      </c>
      <c r="L24" s="47"/>
      <c r="M24" s="7" t="s">
        <v>40</v>
      </c>
      <c r="N24" s="47" t="s">
        <v>41</v>
      </c>
      <c r="O24" s="47"/>
      <c r="P24" s="6"/>
      <c r="Q24" s="33"/>
      <c r="R24" s="33"/>
    </row>
    <row r="25" spans="1:18" ht="15.75">
      <c r="A25" s="2"/>
      <c r="B25" s="42" t="s">
        <v>42</v>
      </c>
      <c r="C25" s="43"/>
      <c r="D25" s="39"/>
      <c r="E25" s="40"/>
      <c r="F25" s="39"/>
      <c r="G25" s="40"/>
      <c r="H25" s="2"/>
      <c r="I25" s="2"/>
      <c r="J25" s="6"/>
      <c r="K25" s="8" t="s">
        <v>43</v>
      </c>
      <c r="L25" s="8" t="s">
        <v>44</v>
      </c>
      <c r="M25" s="9"/>
      <c r="N25" s="51"/>
      <c r="O25" s="52"/>
      <c r="P25" s="6"/>
      <c r="Q25" s="33"/>
      <c r="R25" s="33"/>
    </row>
    <row r="26" spans="1:18" ht="15.75">
      <c r="A26" s="2"/>
      <c r="B26" s="42" t="s">
        <v>45</v>
      </c>
      <c r="C26" s="43"/>
      <c r="D26" s="39"/>
      <c r="E26" s="40"/>
      <c r="F26" s="39"/>
      <c r="G26" s="40"/>
      <c r="H26" s="2"/>
      <c r="I26" s="2"/>
      <c r="J26" s="6"/>
      <c r="K26" s="10" t="s">
        <v>46</v>
      </c>
      <c r="L26" s="12">
        <v>200000</v>
      </c>
      <c r="M26" s="12" t="s">
        <v>47</v>
      </c>
      <c r="N26" s="53">
        <v>0</v>
      </c>
      <c r="O26" s="53"/>
      <c r="P26" s="6"/>
      <c r="Q26" s="33"/>
      <c r="R26" s="33"/>
    </row>
    <row r="27" spans="1:18" ht="15.75">
      <c r="A27" s="2"/>
      <c r="B27" s="42" t="s">
        <v>48</v>
      </c>
      <c r="C27" s="43"/>
      <c r="D27" s="39"/>
      <c r="E27" s="40"/>
      <c r="F27" s="39"/>
      <c r="G27" s="40"/>
      <c r="H27" s="2"/>
      <c r="I27" s="2"/>
      <c r="J27" s="6"/>
      <c r="K27" s="12">
        <v>200001</v>
      </c>
      <c r="L27" s="12">
        <v>500000</v>
      </c>
      <c r="M27" s="12">
        <v>10</v>
      </c>
      <c r="N27" s="56">
        <f>MIN(IF((Q22-L26)*10%&lt;=0,0,(Q22-L26)*10%),30000)</f>
        <v>0</v>
      </c>
      <c r="O27" s="56"/>
      <c r="P27" s="6"/>
      <c r="Q27" s="33"/>
      <c r="R27" s="33"/>
    </row>
    <row r="28" spans="1:18" ht="15.75">
      <c r="A28" s="2"/>
      <c r="B28" s="48" t="s">
        <v>49</v>
      </c>
      <c r="C28" s="50"/>
      <c r="D28" s="57">
        <f>SUM(D16:E27)</f>
        <v>0</v>
      </c>
      <c r="E28" s="58"/>
      <c r="F28" s="57">
        <f>SUM(F16:G27)</f>
        <v>0</v>
      </c>
      <c r="G28" s="58"/>
      <c r="H28" s="2"/>
      <c r="I28" s="2"/>
      <c r="J28" s="6"/>
      <c r="K28" s="12">
        <v>500001</v>
      </c>
      <c r="L28" s="12">
        <v>1000000</v>
      </c>
      <c r="M28" s="12">
        <v>20</v>
      </c>
      <c r="N28" s="56">
        <f>MIN(IF((Q22-L27)*20%&lt;=0,0,(Q22-L27)*20%),100000)</f>
        <v>0</v>
      </c>
      <c r="O28" s="56"/>
      <c r="P28" s="6"/>
      <c r="Q28" s="33"/>
      <c r="R28" s="33"/>
    </row>
    <row r="29" spans="1:18" ht="15.75">
      <c r="A29" s="2"/>
      <c r="B29" s="2"/>
      <c r="C29" s="2"/>
      <c r="D29" s="2"/>
      <c r="E29" s="2"/>
      <c r="F29" s="2"/>
      <c r="G29" s="2"/>
      <c r="H29" s="2"/>
      <c r="I29" s="2"/>
      <c r="J29" s="6"/>
      <c r="K29" s="13">
        <v>1000001</v>
      </c>
      <c r="L29" s="13" t="s">
        <v>50</v>
      </c>
      <c r="M29" s="13">
        <v>30</v>
      </c>
      <c r="N29" s="54">
        <f>IF((Q22-L28)*30%&lt;=0,0,(Q22-L28)*30%)</f>
        <v>0</v>
      </c>
      <c r="O29" s="54"/>
      <c r="P29" s="6"/>
      <c r="Q29" s="33"/>
      <c r="R29" s="33"/>
    </row>
    <row r="30" spans="1:18" ht="15.75">
      <c r="A30" s="55" t="s">
        <v>51</v>
      </c>
      <c r="B30" s="55"/>
      <c r="C30" s="55"/>
      <c r="D30" s="55"/>
      <c r="E30" s="55"/>
      <c r="F30" s="55"/>
      <c r="G30" s="55"/>
      <c r="H30" s="55"/>
      <c r="I30" s="55"/>
      <c r="J30" s="6"/>
      <c r="K30" s="53" t="s">
        <v>52</v>
      </c>
      <c r="L30" s="53"/>
      <c r="M30" s="53"/>
      <c r="N30" s="56">
        <f>SUM(N26:O29)</f>
        <v>0</v>
      </c>
      <c r="O30" s="56"/>
      <c r="P30" s="9"/>
      <c r="Q30" s="47">
        <f>ROUND(N30,0)</f>
        <v>0</v>
      </c>
      <c r="R30" s="47"/>
    </row>
    <row r="31" spans="1:18" ht="15.75">
      <c r="A31" s="21" t="s">
        <v>53</v>
      </c>
      <c r="B31" s="21"/>
      <c r="C31" s="21"/>
      <c r="D31" s="21"/>
      <c r="E31" s="21"/>
      <c r="F31" s="21"/>
      <c r="G31" s="21"/>
      <c r="H31" s="21"/>
      <c r="I31" s="21"/>
      <c r="J31" s="6"/>
      <c r="K31" s="14"/>
      <c r="L31" s="14"/>
      <c r="M31" s="14"/>
      <c r="N31" s="14"/>
      <c r="O31" s="14"/>
      <c r="P31" s="14"/>
      <c r="Q31" s="59"/>
      <c r="R31" s="59"/>
    </row>
    <row r="32" spans="1:18" ht="15.75">
      <c r="A32" s="2"/>
      <c r="B32" s="2"/>
      <c r="C32" s="2"/>
      <c r="D32" s="2"/>
      <c r="E32" s="2"/>
      <c r="F32" s="2"/>
      <c r="G32" s="2"/>
      <c r="H32" s="2"/>
      <c r="I32" s="2"/>
      <c r="J32" s="6" t="s">
        <v>33</v>
      </c>
      <c r="K32" s="29" t="s">
        <v>54</v>
      </c>
      <c r="L32" s="30"/>
      <c r="M32" s="30"/>
      <c r="N32" s="30"/>
      <c r="O32" s="30"/>
      <c r="P32" s="31"/>
      <c r="Q32" s="44">
        <f>MIN(IF(Q22&lt;=500000,N27,0),2000)</f>
        <v>0</v>
      </c>
      <c r="R32" s="44"/>
    </row>
    <row r="33" spans="1:18" ht="15.75">
      <c r="A33" s="2"/>
      <c r="B33" s="51" t="s">
        <v>55</v>
      </c>
      <c r="C33" s="52"/>
      <c r="D33" s="39"/>
      <c r="E33" s="40"/>
      <c r="F33" s="51" t="s">
        <v>56</v>
      </c>
      <c r="G33" s="52"/>
      <c r="H33" s="39"/>
      <c r="I33" s="40"/>
      <c r="J33" s="6"/>
      <c r="K33" s="29" t="s">
        <v>57</v>
      </c>
      <c r="L33" s="30"/>
      <c r="M33" s="30"/>
      <c r="N33" s="30"/>
      <c r="O33" s="30"/>
      <c r="P33" s="31"/>
      <c r="Q33" s="44">
        <f>Q30-Q32</f>
        <v>0</v>
      </c>
      <c r="R33" s="44"/>
    </row>
    <row r="34" spans="1:18" ht="15.75">
      <c r="A34" s="2"/>
      <c r="B34" s="51" t="s">
        <v>58</v>
      </c>
      <c r="C34" s="52"/>
      <c r="D34" s="39"/>
      <c r="E34" s="40"/>
      <c r="F34" s="51" t="s">
        <v>59</v>
      </c>
      <c r="G34" s="52"/>
      <c r="H34" s="39"/>
      <c r="I34" s="40"/>
      <c r="J34" s="6" t="s">
        <v>60</v>
      </c>
      <c r="K34" s="29" t="s">
        <v>61</v>
      </c>
      <c r="L34" s="30"/>
      <c r="M34" s="30"/>
      <c r="N34" s="30"/>
      <c r="O34" s="30"/>
      <c r="P34" s="31"/>
      <c r="Q34" s="60">
        <f>ROUND(Q33*3%,0)</f>
        <v>0</v>
      </c>
      <c r="R34" s="60"/>
    </row>
    <row r="35" spans="1:18" ht="15.75">
      <c r="A35" s="2"/>
      <c r="B35" s="51" t="s">
        <v>62</v>
      </c>
      <c r="C35" s="52"/>
      <c r="D35" s="39"/>
      <c r="E35" s="40"/>
      <c r="F35" s="51" t="s">
        <v>63</v>
      </c>
      <c r="G35" s="52"/>
      <c r="H35" s="39"/>
      <c r="I35" s="40"/>
      <c r="J35" s="6"/>
      <c r="K35" s="29" t="s">
        <v>64</v>
      </c>
      <c r="L35" s="30"/>
      <c r="M35" s="30"/>
      <c r="N35" s="30"/>
      <c r="O35" s="30"/>
      <c r="P35" s="31"/>
      <c r="Q35" s="47">
        <f>Q33+Q34</f>
        <v>0</v>
      </c>
      <c r="R35" s="47"/>
    </row>
    <row r="36" spans="1:18" ht="15.75">
      <c r="A36" s="2"/>
      <c r="B36" s="51" t="s">
        <v>65</v>
      </c>
      <c r="C36" s="52"/>
      <c r="D36" s="39"/>
      <c r="E36" s="40"/>
      <c r="F36" s="51" t="s">
        <v>66</v>
      </c>
      <c r="G36" s="52"/>
      <c r="H36" s="39"/>
      <c r="I36" s="40"/>
      <c r="J36" s="6" t="s">
        <v>33</v>
      </c>
      <c r="K36" s="29" t="s">
        <v>67</v>
      </c>
      <c r="L36" s="30"/>
      <c r="M36" s="30"/>
      <c r="N36" s="30"/>
      <c r="O36" s="30"/>
      <c r="P36" s="31"/>
      <c r="Q36" s="63">
        <v>0</v>
      </c>
      <c r="R36" s="63"/>
    </row>
    <row r="37" spans="1:18" ht="15.75">
      <c r="A37" s="2"/>
      <c r="B37" s="51" t="s">
        <v>68</v>
      </c>
      <c r="C37" s="52"/>
      <c r="D37" s="39"/>
      <c r="E37" s="40"/>
      <c r="F37" s="61" t="s">
        <v>69</v>
      </c>
      <c r="G37" s="62"/>
      <c r="H37" s="39"/>
      <c r="I37" s="40"/>
      <c r="J37" s="6"/>
      <c r="K37" s="29" t="s">
        <v>70</v>
      </c>
      <c r="L37" s="30"/>
      <c r="M37" s="30"/>
      <c r="N37" s="30"/>
      <c r="O37" s="30"/>
      <c r="P37" s="31"/>
      <c r="Q37" s="47">
        <f>Q35-R36</f>
        <v>0</v>
      </c>
      <c r="R37" s="47"/>
    </row>
    <row r="38" spans="1:18" ht="15.75">
      <c r="A38" s="2"/>
      <c r="B38" s="51" t="s">
        <v>49</v>
      </c>
      <c r="C38" s="52"/>
      <c r="D38" s="72">
        <f>SUM(D33:E37)</f>
        <v>0</v>
      </c>
      <c r="E38" s="73"/>
      <c r="F38" s="51" t="s">
        <v>49</v>
      </c>
      <c r="G38" s="52"/>
      <c r="H38" s="72">
        <f>SUM(H33:I37)</f>
        <v>0</v>
      </c>
      <c r="I38" s="73"/>
      <c r="J38" s="6" t="s">
        <v>33</v>
      </c>
      <c r="K38" s="29" t="s">
        <v>71</v>
      </c>
      <c r="L38" s="30"/>
      <c r="M38" s="30"/>
      <c r="N38" s="30"/>
      <c r="O38" s="30"/>
      <c r="P38" s="31"/>
      <c r="Q38" s="44">
        <f>MAX(F28,F13)</f>
        <v>0</v>
      </c>
      <c r="R38" s="44"/>
    </row>
    <row r="39" spans="1:18" ht="15.75">
      <c r="A39" s="2"/>
      <c r="B39" s="2"/>
      <c r="C39" s="2"/>
      <c r="D39" s="2"/>
      <c r="E39" s="2"/>
      <c r="F39" s="6"/>
      <c r="G39" s="6"/>
      <c r="H39" s="6"/>
      <c r="I39" s="6"/>
      <c r="J39" s="6"/>
      <c r="K39" s="48" t="s">
        <v>72</v>
      </c>
      <c r="L39" s="49"/>
      <c r="M39" s="49"/>
      <c r="N39" s="49"/>
      <c r="O39" s="49"/>
      <c r="P39" s="50"/>
      <c r="Q39" s="47">
        <f>IF(Q37-Q38&lt;=0,0,Q37-Q38)</f>
        <v>0</v>
      </c>
      <c r="R39" s="47"/>
    </row>
    <row r="40" spans="1:18" ht="15.75">
      <c r="A40" s="2"/>
      <c r="B40" s="71" t="s">
        <v>73</v>
      </c>
      <c r="C40" s="71"/>
      <c r="D40" s="47">
        <f>D38+H38</f>
        <v>0</v>
      </c>
      <c r="E40" s="47"/>
      <c r="F40" s="2"/>
      <c r="G40" s="2"/>
      <c r="H40" s="2"/>
      <c r="I40" s="2"/>
      <c r="J40" s="6"/>
      <c r="K40" s="29" t="s">
        <v>74</v>
      </c>
      <c r="L40" s="30"/>
      <c r="M40" s="30"/>
      <c r="N40" s="30"/>
      <c r="O40" s="30"/>
      <c r="P40" s="31"/>
      <c r="Q40" s="44">
        <f>IF((Q38-Q37)&lt;=0,0,Q38-Q37)</f>
        <v>0</v>
      </c>
      <c r="R40" s="44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64" t="str">
        <f>C6</f>
        <v>Mr. ABC</v>
      </c>
      <c r="H42" s="64"/>
      <c r="I42" s="64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A43" s="2"/>
      <c r="B43" s="2"/>
      <c r="C43" s="2"/>
      <c r="D43" s="2"/>
      <c r="E43" s="2"/>
      <c r="F43" s="2"/>
      <c r="G43" s="64" t="str">
        <f>C7</f>
        <v>POST</v>
      </c>
      <c r="H43" s="64"/>
      <c r="I43" s="64"/>
      <c r="J43" s="2"/>
      <c r="K43" s="2"/>
      <c r="L43" s="2"/>
      <c r="M43" s="2"/>
      <c r="N43" s="2"/>
      <c r="O43" s="2"/>
      <c r="P43" s="64" t="str">
        <f>G42</f>
        <v>Mr. ABC</v>
      </c>
      <c r="Q43" s="64"/>
      <c r="R43" s="64"/>
    </row>
    <row r="44" spans="1:18">
      <c r="A44" s="2"/>
      <c r="B44" s="2"/>
      <c r="C44" s="2"/>
      <c r="D44" s="2"/>
      <c r="E44" s="2"/>
      <c r="F44" s="2"/>
      <c r="G44" s="68" t="s">
        <v>80</v>
      </c>
      <c r="H44" s="68"/>
      <c r="I44" s="68"/>
      <c r="J44" s="2"/>
      <c r="K44" s="2"/>
      <c r="L44" s="2"/>
      <c r="M44" s="2"/>
      <c r="N44" s="2"/>
      <c r="O44" s="2"/>
      <c r="P44" s="64" t="str">
        <f>G43</f>
        <v>POST</v>
      </c>
      <c r="Q44" s="64"/>
      <c r="R44" s="64"/>
    </row>
    <row r="45" spans="1:18">
      <c r="A45" s="2"/>
      <c r="B45" s="2"/>
      <c r="C45" s="2"/>
      <c r="D45" s="2"/>
      <c r="E45" s="2"/>
      <c r="F45" s="2"/>
      <c r="G45" s="69" t="s">
        <v>80</v>
      </c>
      <c r="H45" s="69"/>
      <c r="I45" s="69"/>
      <c r="J45" s="2"/>
      <c r="K45" s="2"/>
      <c r="L45" s="2"/>
      <c r="M45" s="2"/>
      <c r="N45" s="2"/>
      <c r="O45" s="2"/>
      <c r="P45" s="70" t="str">
        <f>G44</f>
        <v>WRITE HERE</v>
      </c>
      <c r="Q45" s="70"/>
      <c r="R45" s="70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64" t="str">
        <f>G45</f>
        <v>WRITE HERE</v>
      </c>
      <c r="Q46" s="64"/>
      <c r="R46" s="64"/>
    </row>
    <row r="47" spans="1:18">
      <c r="A47" s="65" t="s">
        <v>77</v>
      </c>
      <c r="B47" s="65"/>
      <c r="C47" s="65"/>
      <c r="D47" s="65"/>
      <c r="E47" s="65"/>
      <c r="F47" s="65"/>
      <c r="G47" s="65"/>
      <c r="H47" s="65"/>
      <c r="I47" s="65"/>
      <c r="J47" s="65" t="s">
        <v>77</v>
      </c>
      <c r="K47" s="65"/>
      <c r="L47" s="65"/>
      <c r="M47" s="65"/>
      <c r="N47" s="65"/>
      <c r="O47" s="65"/>
      <c r="P47" s="65"/>
      <c r="Q47" s="65"/>
      <c r="R47" s="65"/>
    </row>
    <row r="48" spans="1:18">
      <c r="A48" s="65" t="s">
        <v>75</v>
      </c>
      <c r="B48" s="65"/>
      <c r="C48" s="65"/>
      <c r="D48" s="65"/>
      <c r="E48" s="65"/>
      <c r="F48" s="65"/>
      <c r="G48" s="65"/>
      <c r="H48" s="65"/>
      <c r="I48" s="65"/>
      <c r="J48" s="65" t="s">
        <v>75</v>
      </c>
      <c r="K48" s="65"/>
      <c r="L48" s="65"/>
      <c r="M48" s="65"/>
      <c r="N48" s="65"/>
      <c r="O48" s="65"/>
      <c r="P48" s="65"/>
      <c r="Q48" s="65"/>
      <c r="R48" s="65"/>
    </row>
  </sheetData>
  <sheetProtection password="E189" sheet="1" objects="1" scenarios="1" selectLockedCells="1"/>
  <mergeCells count="178">
    <mergeCell ref="A6:B6"/>
    <mergeCell ref="C6:E6"/>
    <mergeCell ref="G6:H6"/>
    <mergeCell ref="J6:K6"/>
    <mergeCell ref="L6:N6"/>
    <mergeCell ref="P6:Q6"/>
    <mergeCell ref="A1:I1"/>
    <mergeCell ref="J1:R1"/>
    <mergeCell ref="A2:I2"/>
    <mergeCell ref="J2:R2"/>
    <mergeCell ref="A4:I4"/>
    <mergeCell ref="J4:R4"/>
    <mergeCell ref="A9:I9"/>
    <mergeCell ref="J9:R9"/>
    <mergeCell ref="A10:I10"/>
    <mergeCell ref="J10:R10"/>
    <mergeCell ref="K11:P11"/>
    <mergeCell ref="Q11:R11"/>
    <mergeCell ref="A7:B7"/>
    <mergeCell ref="C7:E7"/>
    <mergeCell ref="G7:H7"/>
    <mergeCell ref="J7:K7"/>
    <mergeCell ref="L7:N7"/>
    <mergeCell ref="P7:Q7"/>
    <mergeCell ref="B12:E12"/>
    <mergeCell ref="F12:G12"/>
    <mergeCell ref="K12:N12"/>
    <mergeCell ref="O12:P12"/>
    <mergeCell ref="Q12:R12"/>
    <mergeCell ref="B13:E13"/>
    <mergeCell ref="F13:G13"/>
    <mergeCell ref="K13:N13"/>
    <mergeCell ref="O13:P13"/>
    <mergeCell ref="Q13:R13"/>
    <mergeCell ref="K14:N14"/>
    <mergeCell ref="O14:P14"/>
    <mergeCell ref="Q14:R14"/>
    <mergeCell ref="B15:C15"/>
    <mergeCell ref="D15:E15"/>
    <mergeCell ref="F15:G15"/>
    <mergeCell ref="K15:N15"/>
    <mergeCell ref="O15:P15"/>
    <mergeCell ref="Q15:R15"/>
    <mergeCell ref="B17:C17"/>
    <mergeCell ref="D17:E17"/>
    <mergeCell ref="F17:G17"/>
    <mergeCell ref="K17:N17"/>
    <mergeCell ref="O17:P17"/>
    <mergeCell ref="Q17:R17"/>
    <mergeCell ref="B16:C16"/>
    <mergeCell ref="D16:E16"/>
    <mergeCell ref="F16:G16"/>
    <mergeCell ref="K16:N16"/>
    <mergeCell ref="O16:P16"/>
    <mergeCell ref="Q16:R16"/>
    <mergeCell ref="B19:C19"/>
    <mergeCell ref="D19:E19"/>
    <mergeCell ref="F19:G19"/>
    <mergeCell ref="K19:N19"/>
    <mergeCell ref="O19:P19"/>
    <mergeCell ref="Q19:R19"/>
    <mergeCell ref="B18:C18"/>
    <mergeCell ref="D18:E18"/>
    <mergeCell ref="F18:G18"/>
    <mergeCell ref="K18:N18"/>
    <mergeCell ref="O18:P18"/>
    <mergeCell ref="Q18:R18"/>
    <mergeCell ref="Q20:R20"/>
    <mergeCell ref="B21:C21"/>
    <mergeCell ref="D21:E21"/>
    <mergeCell ref="F21:G21"/>
    <mergeCell ref="K21:P21"/>
    <mergeCell ref="Q21:R21"/>
    <mergeCell ref="B20:C20"/>
    <mergeCell ref="D20:E20"/>
    <mergeCell ref="F20:G20"/>
    <mergeCell ref="K20:L20"/>
    <mergeCell ref="M20:N20"/>
    <mergeCell ref="O20:P20"/>
    <mergeCell ref="B24:C24"/>
    <mergeCell ref="D24:E24"/>
    <mergeCell ref="F24:G24"/>
    <mergeCell ref="K24:L24"/>
    <mergeCell ref="N24:O24"/>
    <mergeCell ref="Q24:R24"/>
    <mergeCell ref="B22:C22"/>
    <mergeCell ref="D22:E22"/>
    <mergeCell ref="F22:G22"/>
    <mergeCell ref="K22:P22"/>
    <mergeCell ref="Q22:R22"/>
    <mergeCell ref="B23:C23"/>
    <mergeCell ref="D23:E23"/>
    <mergeCell ref="F23:G23"/>
    <mergeCell ref="Q23:R23"/>
    <mergeCell ref="B25:C25"/>
    <mergeCell ref="D25:E25"/>
    <mergeCell ref="F25:G25"/>
    <mergeCell ref="N25:O25"/>
    <mergeCell ref="Q25:R25"/>
    <mergeCell ref="B26:C26"/>
    <mergeCell ref="D26:E26"/>
    <mergeCell ref="F26:G26"/>
    <mergeCell ref="N26:O26"/>
    <mergeCell ref="Q26:R26"/>
    <mergeCell ref="N29:O29"/>
    <mergeCell ref="Q29:R29"/>
    <mergeCell ref="A30:I30"/>
    <mergeCell ref="K30:M30"/>
    <mergeCell ref="N30:O30"/>
    <mergeCell ref="Q30:R30"/>
    <mergeCell ref="B27:C27"/>
    <mergeCell ref="D27:E27"/>
    <mergeCell ref="F27:G27"/>
    <mergeCell ref="N27:O27"/>
    <mergeCell ref="Q27:R27"/>
    <mergeCell ref="B28:C28"/>
    <mergeCell ref="D28:E28"/>
    <mergeCell ref="F28:G28"/>
    <mergeCell ref="N28:O28"/>
    <mergeCell ref="Q28:R28"/>
    <mergeCell ref="A31:I31"/>
    <mergeCell ref="Q31:R31"/>
    <mergeCell ref="K32:P32"/>
    <mergeCell ref="Q32:R32"/>
    <mergeCell ref="B33:C33"/>
    <mergeCell ref="D33:E33"/>
    <mergeCell ref="F33:G33"/>
    <mergeCell ref="H33:I33"/>
    <mergeCell ref="K33:P33"/>
    <mergeCell ref="Q33:R33"/>
    <mergeCell ref="B35:C35"/>
    <mergeCell ref="D35:E35"/>
    <mergeCell ref="F35:G35"/>
    <mergeCell ref="H35:I35"/>
    <mergeCell ref="K35:P35"/>
    <mergeCell ref="Q35:R35"/>
    <mergeCell ref="B34:C34"/>
    <mergeCell ref="D34:E34"/>
    <mergeCell ref="F34:G34"/>
    <mergeCell ref="H34:I34"/>
    <mergeCell ref="K34:P34"/>
    <mergeCell ref="Q34:R34"/>
    <mergeCell ref="B37:C37"/>
    <mergeCell ref="D37:E37"/>
    <mergeCell ref="F37:G37"/>
    <mergeCell ref="H37:I37"/>
    <mergeCell ref="K37:P37"/>
    <mergeCell ref="Q37:R37"/>
    <mergeCell ref="B36:C36"/>
    <mergeCell ref="D36:E36"/>
    <mergeCell ref="F36:G36"/>
    <mergeCell ref="H36:I36"/>
    <mergeCell ref="K36:P36"/>
    <mergeCell ref="Q36:R36"/>
    <mergeCell ref="K39:P39"/>
    <mergeCell ref="Q39:R39"/>
    <mergeCell ref="B40:C40"/>
    <mergeCell ref="D40:E40"/>
    <mergeCell ref="K40:P40"/>
    <mergeCell ref="Q40:R40"/>
    <mergeCell ref="B38:C38"/>
    <mergeCell ref="D38:E38"/>
    <mergeCell ref="F38:G38"/>
    <mergeCell ref="H38:I38"/>
    <mergeCell ref="K38:P38"/>
    <mergeCell ref="Q38:R38"/>
    <mergeCell ref="P46:R46"/>
    <mergeCell ref="A47:I47"/>
    <mergeCell ref="J47:R47"/>
    <mergeCell ref="A48:I48"/>
    <mergeCell ref="J48:R48"/>
    <mergeCell ref="G42:I42"/>
    <mergeCell ref="G43:I43"/>
    <mergeCell ref="P43:R43"/>
    <mergeCell ref="G44:I44"/>
    <mergeCell ref="P44:R44"/>
    <mergeCell ref="G45:I45"/>
    <mergeCell ref="P45:R45"/>
  </mergeCells>
  <dataValidations count="11">
    <dataValidation type="decimal" operator="lessThanOrEqual" allowBlank="1" showErrorMessage="1" errorTitle="G.S.BHATTI Says :" error="MAXIMUM Rs.40000 Only.&#10;( In Decimal Number Format Only)" sqref="O15:P15">
      <formula1>40000</formula1>
    </dataValidation>
    <dataValidation type="decimal" operator="lessThanOrEqual" allowBlank="1" showErrorMessage="1" errorTitle="G.S.BHATTI Says :" error="MAXIMUM Rs.100000 only In case of Severe Disability.&#10;(Decimal Number Format Only)" sqref="O16:P16">
      <formula1>100000</formula1>
    </dataValidation>
    <dataValidation type="decimal" operator="greaterThanOrEqual" allowBlank="1" showErrorMessage="1" errorTitle="G.S.BHATTI Says :" error="Kindly Enter Gross Annual Income in Decimal Number Format only." sqref="F12:G12">
      <formula1>0</formula1>
    </dataValidation>
    <dataValidation type="decimal" operator="greaterThanOrEqual" showErrorMessage="1" errorTitle="G.S.BHATTI Says :" error="Kindly Enter Monthly TDS (Decimal Number Format Only.) Minimum 0." sqref="F16:G27">
      <formula1>0</formula1>
    </dataValidation>
    <dataValidation type="decimal" operator="greaterThanOrEqual" showErrorMessage="1" errorTitle="G.S.BHATTI Says :" error="Kindly Enter Monthly Income (Decimal Number Format Only.) Minimum 0." sqref="D16:E27">
      <formula1>0</formula1>
    </dataValidation>
    <dataValidation type="decimal" operator="greaterThanOrEqual" allowBlank="1" showErrorMessage="1" errorTitle="G.S.BHATTI Says :" error="Minimum 0. &#10;Enter Value in Decimal Number Format Only." sqref="D33:E37 H33:I37">
      <formula1>0</formula1>
    </dataValidation>
    <dataValidation type="decimal" operator="lessThanOrEqual" allowBlank="1" showErrorMessage="1" errorTitle="G.S.BHATTI Says :" error="Conveyance Allowance is Exempted upto 9600 (19200 for Handicapped) per annum.&#10;Enter value in Decimal Number Format Only." sqref="O12:P12">
      <formula1>19200</formula1>
    </dataValidation>
    <dataValidation type="decimal" operator="greaterThanOrEqual" allowBlank="1" showErrorMessage="1" errorTitle="G.S.BHATTI Says :" error="Kindly enter Value in Decimal Number Format only." sqref="O13:P13">
      <formula1>0</formula1>
    </dataValidation>
    <dataValidation type="decimal" operator="lessThanOrEqual" allowBlank="1" showErrorMessage="1" errorTitle="G.S.BHATTI Says :" error="Enter value Less than or equal to 150000.&#10;( In Decimal Number Format Only)" sqref="O14:P14">
      <formula1>150000</formula1>
    </dataValidation>
    <dataValidation type="decimal" operator="greaterThanOrEqual" allowBlank="1" showErrorMessage="1" errorTitle="G.S.BHATTI Says:" error="Kindly enter value in Decimal Number Format only." sqref="Q36:R36 O20:P20 O18:P18 F13:G13">
      <formula1>0</formula1>
    </dataValidation>
    <dataValidation type="decimal" operator="lessThanOrEqual" allowBlank="1" showErrorMessage="1" errorTitle="G.S.BHATTI Says:" error="Kindly enter value (Max.10000) in Decimal Number format only." sqref="O19:P19">
      <formula1>10000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48"/>
  <sheetViews>
    <sheetView workbookViewId="0">
      <selection activeCell="C6" sqref="C6:E6"/>
    </sheetView>
  </sheetViews>
  <sheetFormatPr defaultRowHeight="15"/>
  <cols>
    <col min="1" max="9" width="9.140625" style="1"/>
    <col min="10" max="10" width="9" style="1" customWidth="1"/>
    <col min="11" max="12" width="10.28515625" style="1" bestFit="1" customWidth="1"/>
    <col min="13" max="13" width="10.42578125" style="1" bestFit="1" customWidth="1"/>
    <col min="14" max="16" width="9.140625" style="1"/>
    <col min="17" max="17" width="10.28515625" style="1" bestFit="1" customWidth="1"/>
    <col min="18" max="18" width="10.85546875" style="1" bestFit="1" customWidth="1"/>
    <col min="19" max="16384" width="9.140625" style="1"/>
  </cols>
  <sheetData>
    <row r="1" spans="1:18" ht="23.25">
      <c r="A1" s="18" t="s">
        <v>76</v>
      </c>
      <c r="B1" s="18"/>
      <c r="C1" s="18"/>
      <c r="D1" s="18"/>
      <c r="E1" s="18"/>
      <c r="F1" s="18"/>
      <c r="G1" s="18"/>
      <c r="H1" s="18"/>
      <c r="I1" s="18"/>
      <c r="J1" s="18" t="s">
        <v>76</v>
      </c>
      <c r="K1" s="18"/>
      <c r="L1" s="18"/>
      <c r="M1" s="18"/>
      <c r="N1" s="18"/>
      <c r="O1" s="18"/>
      <c r="P1" s="18"/>
      <c r="Q1" s="18"/>
      <c r="R1" s="18"/>
    </row>
    <row r="2" spans="1:18" ht="15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 t="s">
        <v>1</v>
      </c>
      <c r="K2" s="19"/>
      <c r="L2" s="19"/>
      <c r="M2" s="19"/>
      <c r="N2" s="19"/>
      <c r="O2" s="19"/>
      <c r="P2" s="19"/>
      <c r="Q2" s="19"/>
      <c r="R2" s="19"/>
    </row>
    <row r="3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>
      <c r="A4" s="66" t="s">
        <v>78</v>
      </c>
      <c r="B4" s="66"/>
      <c r="C4" s="66"/>
      <c r="D4" s="66"/>
      <c r="E4" s="66"/>
      <c r="F4" s="66"/>
      <c r="G4" s="66"/>
      <c r="H4" s="66"/>
      <c r="I4" s="66"/>
      <c r="J4" s="67" t="str">
        <f>A4</f>
        <v>NAME OF OFFICE /DEPARTMENT</v>
      </c>
      <c r="K4" s="67"/>
      <c r="L4" s="67"/>
      <c r="M4" s="67"/>
      <c r="N4" s="67"/>
      <c r="O4" s="67"/>
      <c r="P4" s="67"/>
      <c r="Q4" s="67"/>
      <c r="R4" s="67"/>
    </row>
    <row r="5" spans="1:1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>
      <c r="A6" s="15" t="s">
        <v>2</v>
      </c>
      <c r="B6" s="15"/>
      <c r="C6" s="16" t="s">
        <v>3</v>
      </c>
      <c r="D6" s="16"/>
      <c r="E6" s="16"/>
      <c r="F6" s="5" t="s">
        <v>4</v>
      </c>
      <c r="G6" s="16">
        <v>12345</v>
      </c>
      <c r="H6" s="16"/>
      <c r="I6" s="5"/>
      <c r="J6" s="15" t="s">
        <v>5</v>
      </c>
      <c r="K6" s="15"/>
      <c r="L6" s="17" t="str">
        <f>C6</f>
        <v>Mr. ABC</v>
      </c>
      <c r="M6" s="17"/>
      <c r="N6" s="17"/>
      <c r="O6" s="5" t="s">
        <v>4</v>
      </c>
      <c r="P6" s="17">
        <f>G6</f>
        <v>12345</v>
      </c>
      <c r="Q6" s="17"/>
      <c r="R6" s="5"/>
    </row>
    <row r="7" spans="1:18">
      <c r="A7" s="24" t="s">
        <v>6</v>
      </c>
      <c r="B7" s="24"/>
      <c r="C7" s="16" t="s">
        <v>79</v>
      </c>
      <c r="D7" s="16"/>
      <c r="E7" s="16"/>
      <c r="F7" s="5" t="s">
        <v>7</v>
      </c>
      <c r="G7" s="16">
        <v>12456</v>
      </c>
      <c r="H7" s="16"/>
      <c r="I7" s="5"/>
      <c r="J7" s="24" t="s">
        <v>6</v>
      </c>
      <c r="K7" s="24"/>
      <c r="L7" s="17" t="str">
        <f>C7</f>
        <v>POST</v>
      </c>
      <c r="M7" s="17"/>
      <c r="N7" s="17"/>
      <c r="O7" s="5" t="s">
        <v>7</v>
      </c>
      <c r="P7" s="17">
        <f>G7</f>
        <v>12456</v>
      </c>
      <c r="Q7" s="17"/>
      <c r="R7" s="5"/>
    </row>
    <row r="8" spans="1: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20" t="s">
        <v>8</v>
      </c>
      <c r="B9" s="20"/>
      <c r="C9" s="20"/>
      <c r="D9" s="20"/>
      <c r="E9" s="20"/>
      <c r="F9" s="20"/>
      <c r="G9" s="20"/>
      <c r="H9" s="20"/>
      <c r="I9" s="20"/>
      <c r="J9" s="20" t="s">
        <v>9</v>
      </c>
      <c r="K9" s="20"/>
      <c r="L9" s="20"/>
      <c r="M9" s="20"/>
      <c r="N9" s="20"/>
      <c r="O9" s="20"/>
      <c r="P9" s="20"/>
      <c r="Q9" s="20"/>
      <c r="R9" s="20"/>
    </row>
    <row r="10" spans="1:18" ht="15.75">
      <c r="A10" s="21" t="s">
        <v>10</v>
      </c>
      <c r="B10" s="21"/>
      <c r="C10" s="21"/>
      <c r="D10" s="21"/>
      <c r="E10" s="21"/>
      <c r="F10" s="21"/>
      <c r="G10" s="21"/>
      <c r="H10" s="21"/>
      <c r="I10" s="21"/>
      <c r="J10" s="21" t="s">
        <v>11</v>
      </c>
      <c r="K10" s="21"/>
      <c r="L10" s="21"/>
      <c r="M10" s="21"/>
      <c r="N10" s="21"/>
      <c r="O10" s="21"/>
      <c r="P10" s="21"/>
      <c r="Q10" s="21"/>
      <c r="R10" s="21"/>
    </row>
    <row r="11" spans="1:18" ht="15.75">
      <c r="A11" s="2"/>
      <c r="B11" s="2"/>
      <c r="C11" s="2"/>
      <c r="D11" s="2"/>
      <c r="E11" s="2"/>
      <c r="F11" s="2"/>
      <c r="G11" s="2"/>
      <c r="H11" s="2"/>
      <c r="I11" s="2"/>
      <c r="J11" s="6"/>
      <c r="K11" s="22" t="s">
        <v>12</v>
      </c>
      <c r="L11" s="22"/>
      <c r="M11" s="22"/>
      <c r="N11" s="22"/>
      <c r="O11" s="22"/>
      <c r="P11" s="22"/>
      <c r="Q11" s="23">
        <f>MAX(F12,D28)</f>
        <v>0</v>
      </c>
      <c r="R11" s="23"/>
    </row>
    <row r="12" spans="1:18" ht="15.75">
      <c r="A12" s="2"/>
      <c r="B12" s="25" t="s">
        <v>13</v>
      </c>
      <c r="C12" s="26"/>
      <c r="D12" s="26"/>
      <c r="E12" s="27"/>
      <c r="F12" s="28"/>
      <c r="G12" s="28"/>
      <c r="H12" s="2"/>
      <c r="I12" s="2"/>
      <c r="J12" s="6"/>
      <c r="K12" s="29" t="s">
        <v>14</v>
      </c>
      <c r="L12" s="30"/>
      <c r="M12" s="30"/>
      <c r="N12" s="31"/>
      <c r="O12" s="32"/>
      <c r="P12" s="32"/>
      <c r="Q12" s="33"/>
      <c r="R12" s="33"/>
    </row>
    <row r="13" spans="1:18" ht="15.75">
      <c r="A13" s="2"/>
      <c r="B13" s="34" t="s">
        <v>15</v>
      </c>
      <c r="C13" s="34"/>
      <c r="D13" s="34"/>
      <c r="E13" s="34"/>
      <c r="F13" s="35"/>
      <c r="G13" s="36"/>
      <c r="H13" s="2"/>
      <c r="I13" s="2"/>
      <c r="J13" s="2"/>
      <c r="K13" s="29" t="s">
        <v>16</v>
      </c>
      <c r="L13" s="30"/>
      <c r="M13" s="30"/>
      <c r="N13" s="31"/>
      <c r="O13" s="32"/>
      <c r="P13" s="32"/>
      <c r="Q13" s="33"/>
      <c r="R13" s="33"/>
    </row>
    <row r="14" spans="1:18" ht="15.75">
      <c r="A14" s="2"/>
      <c r="B14" s="2"/>
      <c r="C14" s="2"/>
      <c r="D14" s="2"/>
      <c r="E14" s="2"/>
      <c r="F14" s="2"/>
      <c r="G14" s="2"/>
      <c r="H14" s="2"/>
      <c r="I14" s="2"/>
      <c r="J14" s="2"/>
      <c r="K14" s="29" t="s">
        <v>17</v>
      </c>
      <c r="L14" s="30"/>
      <c r="M14" s="30"/>
      <c r="N14" s="31"/>
      <c r="O14" s="32"/>
      <c r="P14" s="32"/>
      <c r="Q14" s="33"/>
      <c r="R14" s="33"/>
    </row>
    <row r="15" spans="1:18" ht="15.75">
      <c r="A15" s="2"/>
      <c r="B15" s="25" t="s">
        <v>18</v>
      </c>
      <c r="C15" s="27"/>
      <c r="D15" s="25" t="s">
        <v>19</v>
      </c>
      <c r="E15" s="27"/>
      <c r="F15" s="25" t="s">
        <v>20</v>
      </c>
      <c r="G15" s="27"/>
      <c r="H15" s="2"/>
      <c r="I15" s="2"/>
      <c r="J15" s="2"/>
      <c r="K15" s="29" t="s">
        <v>21</v>
      </c>
      <c r="L15" s="30"/>
      <c r="M15" s="30"/>
      <c r="N15" s="31"/>
      <c r="O15" s="32"/>
      <c r="P15" s="32"/>
      <c r="Q15" s="33"/>
      <c r="R15" s="33"/>
    </row>
    <row r="16" spans="1:18" ht="15.75">
      <c r="A16" s="2"/>
      <c r="B16" s="37" t="s">
        <v>22</v>
      </c>
      <c r="C16" s="38"/>
      <c r="D16" s="39"/>
      <c r="E16" s="40"/>
      <c r="F16" s="39">
        <v>0</v>
      </c>
      <c r="G16" s="40"/>
      <c r="H16" s="2"/>
      <c r="I16" s="2"/>
      <c r="J16" s="2"/>
      <c r="K16" s="29" t="s">
        <v>23</v>
      </c>
      <c r="L16" s="30"/>
      <c r="M16" s="30"/>
      <c r="N16" s="31"/>
      <c r="O16" s="32"/>
      <c r="P16" s="32"/>
      <c r="Q16" s="33"/>
      <c r="R16" s="33"/>
    </row>
    <row r="17" spans="1:18" ht="15.75">
      <c r="A17" s="2"/>
      <c r="B17" s="37" t="s">
        <v>24</v>
      </c>
      <c r="C17" s="38"/>
      <c r="D17" s="39"/>
      <c r="E17" s="40"/>
      <c r="F17" s="39"/>
      <c r="G17" s="40"/>
      <c r="H17" s="2"/>
      <c r="I17" s="2"/>
      <c r="J17" s="2"/>
      <c r="K17" s="29" t="s">
        <v>25</v>
      </c>
      <c r="L17" s="30"/>
      <c r="M17" s="30"/>
      <c r="N17" s="31"/>
      <c r="O17" s="41">
        <f>IF(D40&gt;100000,100000,D40)</f>
        <v>0</v>
      </c>
      <c r="P17" s="41"/>
      <c r="Q17" s="33"/>
      <c r="R17" s="33"/>
    </row>
    <row r="18" spans="1:18" ht="15.75">
      <c r="A18" s="2"/>
      <c r="B18" s="37" t="s">
        <v>26</v>
      </c>
      <c r="C18" s="38"/>
      <c r="D18" s="39"/>
      <c r="E18" s="40"/>
      <c r="F18" s="39"/>
      <c r="G18" s="40"/>
      <c r="H18" s="2"/>
      <c r="I18" s="2"/>
      <c r="J18" s="2"/>
      <c r="K18" s="29" t="s">
        <v>27</v>
      </c>
      <c r="L18" s="30"/>
      <c r="M18" s="30"/>
      <c r="N18" s="31"/>
      <c r="O18" s="32"/>
      <c r="P18" s="32"/>
      <c r="Q18" s="33"/>
      <c r="R18" s="33"/>
    </row>
    <row r="19" spans="1:18" ht="15.75">
      <c r="A19" s="2"/>
      <c r="B19" s="42" t="s">
        <v>28</v>
      </c>
      <c r="C19" s="43"/>
      <c r="D19" s="39"/>
      <c r="E19" s="40"/>
      <c r="F19" s="39"/>
      <c r="G19" s="40"/>
      <c r="H19" s="2"/>
      <c r="I19" s="2"/>
      <c r="J19" s="2"/>
      <c r="K19" s="29" t="s">
        <v>29</v>
      </c>
      <c r="L19" s="30"/>
      <c r="M19" s="30"/>
      <c r="N19" s="31"/>
      <c r="O19" s="32">
        <v>0</v>
      </c>
      <c r="P19" s="32"/>
      <c r="Q19" s="33"/>
      <c r="R19" s="33"/>
    </row>
    <row r="20" spans="1:18" ht="15.75">
      <c r="A20" s="2"/>
      <c r="B20" s="42" t="s">
        <v>30</v>
      </c>
      <c r="C20" s="43"/>
      <c r="D20" s="39"/>
      <c r="E20" s="40"/>
      <c r="F20" s="39"/>
      <c r="G20" s="40"/>
      <c r="H20" s="2"/>
      <c r="I20" s="2"/>
      <c r="J20" s="2"/>
      <c r="K20" s="25" t="s">
        <v>31</v>
      </c>
      <c r="L20" s="26"/>
      <c r="M20" s="45"/>
      <c r="N20" s="46"/>
      <c r="O20" s="32">
        <v>0</v>
      </c>
      <c r="P20" s="32"/>
      <c r="Q20" s="33"/>
      <c r="R20" s="33"/>
    </row>
    <row r="21" spans="1:18" ht="15.75">
      <c r="A21" s="2"/>
      <c r="B21" s="42" t="s">
        <v>32</v>
      </c>
      <c r="C21" s="43"/>
      <c r="D21" s="39"/>
      <c r="E21" s="40"/>
      <c r="F21" s="39"/>
      <c r="G21" s="40"/>
      <c r="H21" s="2"/>
      <c r="I21" s="2"/>
      <c r="J21" s="6" t="s">
        <v>33</v>
      </c>
      <c r="K21" s="29" t="s">
        <v>34</v>
      </c>
      <c r="L21" s="30"/>
      <c r="M21" s="30"/>
      <c r="N21" s="30"/>
      <c r="O21" s="30"/>
      <c r="P21" s="31"/>
      <c r="Q21" s="44">
        <f>SUM(O12:P20)</f>
        <v>0</v>
      </c>
      <c r="R21" s="44"/>
    </row>
    <row r="22" spans="1:18" ht="15.75">
      <c r="A22" s="2"/>
      <c r="B22" s="42" t="s">
        <v>35</v>
      </c>
      <c r="C22" s="43"/>
      <c r="D22" s="39"/>
      <c r="E22" s="40"/>
      <c r="F22" s="39"/>
      <c r="G22" s="40"/>
      <c r="H22" s="2"/>
      <c r="I22" s="2"/>
      <c r="J22" s="6"/>
      <c r="K22" s="48" t="s">
        <v>36</v>
      </c>
      <c r="L22" s="49"/>
      <c r="M22" s="49"/>
      <c r="N22" s="49"/>
      <c r="O22" s="49"/>
      <c r="P22" s="50"/>
      <c r="Q22" s="47">
        <f>Q11-Q21</f>
        <v>0</v>
      </c>
      <c r="R22" s="47"/>
    </row>
    <row r="23" spans="1:18" ht="15.75">
      <c r="A23" s="2"/>
      <c r="B23" s="42" t="s">
        <v>37</v>
      </c>
      <c r="C23" s="43"/>
      <c r="D23" s="39"/>
      <c r="E23" s="40"/>
      <c r="F23" s="39"/>
      <c r="G23" s="40"/>
      <c r="H23" s="2"/>
      <c r="I23" s="2"/>
      <c r="J23" s="6"/>
      <c r="K23" s="6"/>
      <c r="L23" s="6"/>
      <c r="M23" s="6"/>
      <c r="N23" s="6"/>
      <c r="O23" s="6"/>
      <c r="P23" s="6"/>
      <c r="Q23" s="33"/>
      <c r="R23" s="33"/>
    </row>
    <row r="24" spans="1:18" ht="15.75">
      <c r="A24" s="2"/>
      <c r="B24" s="42" t="s">
        <v>38</v>
      </c>
      <c r="C24" s="43"/>
      <c r="D24" s="39"/>
      <c r="E24" s="40"/>
      <c r="F24" s="39"/>
      <c r="G24" s="40"/>
      <c r="H24" s="2"/>
      <c r="I24" s="2"/>
      <c r="J24" s="6"/>
      <c r="K24" s="47" t="s">
        <v>39</v>
      </c>
      <c r="L24" s="47"/>
      <c r="M24" s="7" t="s">
        <v>40</v>
      </c>
      <c r="N24" s="47" t="s">
        <v>41</v>
      </c>
      <c r="O24" s="47"/>
      <c r="P24" s="6"/>
      <c r="Q24" s="33"/>
      <c r="R24" s="33"/>
    </row>
    <row r="25" spans="1:18" ht="15.75">
      <c r="A25" s="2"/>
      <c r="B25" s="42" t="s">
        <v>42</v>
      </c>
      <c r="C25" s="43"/>
      <c r="D25" s="39"/>
      <c r="E25" s="40"/>
      <c r="F25" s="39"/>
      <c r="G25" s="40"/>
      <c r="H25" s="2"/>
      <c r="I25" s="2"/>
      <c r="J25" s="6"/>
      <c r="K25" s="8" t="s">
        <v>43</v>
      </c>
      <c r="L25" s="8" t="s">
        <v>44</v>
      </c>
      <c r="M25" s="9"/>
      <c r="N25" s="51"/>
      <c r="O25" s="52"/>
      <c r="P25" s="6"/>
      <c r="Q25" s="33"/>
      <c r="R25" s="33"/>
    </row>
    <row r="26" spans="1:18" ht="15.75">
      <c r="A26" s="2"/>
      <c r="B26" s="42" t="s">
        <v>45</v>
      </c>
      <c r="C26" s="43"/>
      <c r="D26" s="39"/>
      <c r="E26" s="40"/>
      <c r="F26" s="39"/>
      <c r="G26" s="40"/>
      <c r="H26" s="2"/>
      <c r="I26" s="2"/>
      <c r="J26" s="6"/>
      <c r="K26" s="10" t="s">
        <v>46</v>
      </c>
      <c r="L26" s="12">
        <v>200000</v>
      </c>
      <c r="M26" s="12" t="s">
        <v>47</v>
      </c>
      <c r="N26" s="53">
        <v>0</v>
      </c>
      <c r="O26" s="53"/>
      <c r="P26" s="6"/>
      <c r="Q26" s="33"/>
      <c r="R26" s="33"/>
    </row>
    <row r="27" spans="1:18" ht="15.75">
      <c r="A27" s="2"/>
      <c r="B27" s="42" t="s">
        <v>48</v>
      </c>
      <c r="C27" s="43"/>
      <c r="D27" s="39"/>
      <c r="E27" s="40"/>
      <c r="F27" s="39"/>
      <c r="G27" s="40"/>
      <c r="H27" s="2"/>
      <c r="I27" s="2"/>
      <c r="J27" s="6"/>
      <c r="K27" s="12">
        <v>200001</v>
      </c>
      <c r="L27" s="12">
        <v>500000</v>
      </c>
      <c r="M27" s="12">
        <v>10</v>
      </c>
      <c r="N27" s="56">
        <f>MIN(IF((Q22-L26)*10%&lt;=0,0,(Q22-L26)*10%),30000)</f>
        <v>0</v>
      </c>
      <c r="O27" s="56"/>
      <c r="P27" s="6"/>
      <c r="Q27" s="33"/>
      <c r="R27" s="33"/>
    </row>
    <row r="28" spans="1:18" ht="15.75">
      <c r="A28" s="2"/>
      <c r="B28" s="48" t="s">
        <v>49</v>
      </c>
      <c r="C28" s="50"/>
      <c r="D28" s="57">
        <f>SUM(D16:E27)</f>
        <v>0</v>
      </c>
      <c r="E28" s="58"/>
      <c r="F28" s="57">
        <f>SUM(F16:G27)</f>
        <v>0</v>
      </c>
      <c r="G28" s="58"/>
      <c r="H28" s="2"/>
      <c r="I28" s="2"/>
      <c r="J28" s="6"/>
      <c r="K28" s="12">
        <v>500001</v>
      </c>
      <c r="L28" s="12">
        <v>1000000</v>
      </c>
      <c r="M28" s="12">
        <v>20</v>
      </c>
      <c r="N28" s="56">
        <f>MIN(IF((Q22-L27)*20%&lt;=0,0,(Q22-L27)*20%),100000)</f>
        <v>0</v>
      </c>
      <c r="O28" s="56"/>
      <c r="P28" s="6"/>
      <c r="Q28" s="33"/>
      <c r="R28" s="33"/>
    </row>
    <row r="29" spans="1:18" ht="15.75">
      <c r="A29" s="2"/>
      <c r="B29" s="2"/>
      <c r="C29" s="2"/>
      <c r="D29" s="2"/>
      <c r="E29" s="2"/>
      <c r="F29" s="2"/>
      <c r="G29" s="2"/>
      <c r="H29" s="2"/>
      <c r="I29" s="2"/>
      <c r="J29" s="6"/>
      <c r="K29" s="13">
        <v>1000001</v>
      </c>
      <c r="L29" s="13" t="s">
        <v>50</v>
      </c>
      <c r="M29" s="13">
        <v>30</v>
      </c>
      <c r="N29" s="54">
        <f>IF((Q22-L28)*30%&lt;=0,0,(Q22-L28)*30%)</f>
        <v>0</v>
      </c>
      <c r="O29" s="54"/>
      <c r="P29" s="6"/>
      <c r="Q29" s="33"/>
      <c r="R29" s="33"/>
    </row>
    <row r="30" spans="1:18" ht="15.75">
      <c r="A30" s="55" t="s">
        <v>51</v>
      </c>
      <c r="B30" s="55"/>
      <c r="C30" s="55"/>
      <c r="D30" s="55"/>
      <c r="E30" s="55"/>
      <c r="F30" s="55"/>
      <c r="G30" s="55"/>
      <c r="H30" s="55"/>
      <c r="I30" s="55"/>
      <c r="J30" s="6"/>
      <c r="K30" s="53" t="s">
        <v>52</v>
      </c>
      <c r="L30" s="53"/>
      <c r="M30" s="53"/>
      <c r="N30" s="56">
        <f>SUM(N26:O29)</f>
        <v>0</v>
      </c>
      <c r="O30" s="56"/>
      <c r="P30" s="9"/>
      <c r="Q30" s="47">
        <f>ROUND(N30,0)</f>
        <v>0</v>
      </c>
      <c r="R30" s="47"/>
    </row>
    <row r="31" spans="1:18" ht="15.75">
      <c r="A31" s="21" t="s">
        <v>53</v>
      </c>
      <c r="B31" s="21"/>
      <c r="C31" s="21"/>
      <c r="D31" s="21"/>
      <c r="E31" s="21"/>
      <c r="F31" s="21"/>
      <c r="G31" s="21"/>
      <c r="H31" s="21"/>
      <c r="I31" s="21"/>
      <c r="J31" s="6"/>
      <c r="K31" s="14"/>
      <c r="L31" s="14"/>
      <c r="M31" s="14"/>
      <c r="N31" s="14"/>
      <c r="O31" s="14"/>
      <c r="P31" s="14"/>
      <c r="Q31" s="59"/>
      <c r="R31" s="59"/>
    </row>
    <row r="32" spans="1:18" ht="15.75">
      <c r="A32" s="2"/>
      <c r="B32" s="2"/>
      <c r="C32" s="2"/>
      <c r="D32" s="2"/>
      <c r="E32" s="2"/>
      <c r="F32" s="2"/>
      <c r="G32" s="2"/>
      <c r="H32" s="2"/>
      <c r="I32" s="2"/>
      <c r="J32" s="6" t="s">
        <v>33</v>
      </c>
      <c r="K32" s="29" t="s">
        <v>54</v>
      </c>
      <c r="L32" s="30"/>
      <c r="M32" s="30"/>
      <c r="N32" s="30"/>
      <c r="O32" s="30"/>
      <c r="P32" s="31"/>
      <c r="Q32" s="44">
        <f>MIN(IF(Q22&lt;=500000,N27,0),2000)</f>
        <v>0</v>
      </c>
      <c r="R32" s="44"/>
    </row>
    <row r="33" spans="1:18" ht="15.75">
      <c r="A33" s="2"/>
      <c r="B33" s="51" t="s">
        <v>55</v>
      </c>
      <c r="C33" s="52"/>
      <c r="D33" s="39"/>
      <c r="E33" s="40"/>
      <c r="F33" s="51" t="s">
        <v>56</v>
      </c>
      <c r="G33" s="52"/>
      <c r="H33" s="39"/>
      <c r="I33" s="40"/>
      <c r="J33" s="6"/>
      <c r="K33" s="29" t="s">
        <v>57</v>
      </c>
      <c r="L33" s="30"/>
      <c r="M33" s="30"/>
      <c r="N33" s="30"/>
      <c r="O33" s="30"/>
      <c r="P33" s="31"/>
      <c r="Q33" s="44">
        <f>Q30-Q32</f>
        <v>0</v>
      </c>
      <c r="R33" s="44"/>
    </row>
    <row r="34" spans="1:18" ht="15.75">
      <c r="A34" s="2"/>
      <c r="B34" s="51" t="s">
        <v>58</v>
      </c>
      <c r="C34" s="52"/>
      <c r="D34" s="39"/>
      <c r="E34" s="40"/>
      <c r="F34" s="51" t="s">
        <v>59</v>
      </c>
      <c r="G34" s="52"/>
      <c r="H34" s="39"/>
      <c r="I34" s="40"/>
      <c r="J34" s="6" t="s">
        <v>60</v>
      </c>
      <c r="K34" s="29" t="s">
        <v>61</v>
      </c>
      <c r="L34" s="30"/>
      <c r="M34" s="30"/>
      <c r="N34" s="30"/>
      <c r="O34" s="30"/>
      <c r="P34" s="31"/>
      <c r="Q34" s="60">
        <f>ROUND(Q33*3%,0)</f>
        <v>0</v>
      </c>
      <c r="R34" s="60"/>
    </row>
    <row r="35" spans="1:18" ht="15.75">
      <c r="A35" s="2"/>
      <c r="B35" s="51" t="s">
        <v>62</v>
      </c>
      <c r="C35" s="52"/>
      <c r="D35" s="39"/>
      <c r="E35" s="40"/>
      <c r="F35" s="51" t="s">
        <v>63</v>
      </c>
      <c r="G35" s="52"/>
      <c r="H35" s="39"/>
      <c r="I35" s="40"/>
      <c r="J35" s="6"/>
      <c r="K35" s="29" t="s">
        <v>64</v>
      </c>
      <c r="L35" s="30"/>
      <c r="M35" s="30"/>
      <c r="N35" s="30"/>
      <c r="O35" s="30"/>
      <c r="P35" s="31"/>
      <c r="Q35" s="47">
        <f>Q33+Q34</f>
        <v>0</v>
      </c>
      <c r="R35" s="47"/>
    </row>
    <row r="36" spans="1:18" ht="15.75">
      <c r="A36" s="2"/>
      <c r="B36" s="51" t="s">
        <v>65</v>
      </c>
      <c r="C36" s="52"/>
      <c r="D36" s="39"/>
      <c r="E36" s="40"/>
      <c r="F36" s="51" t="s">
        <v>66</v>
      </c>
      <c r="G36" s="52"/>
      <c r="H36" s="39"/>
      <c r="I36" s="40"/>
      <c r="J36" s="6" t="s">
        <v>33</v>
      </c>
      <c r="K36" s="29" t="s">
        <v>67</v>
      </c>
      <c r="L36" s="30"/>
      <c r="M36" s="30"/>
      <c r="N36" s="30"/>
      <c r="O36" s="30"/>
      <c r="P36" s="31"/>
      <c r="Q36" s="63">
        <v>0</v>
      </c>
      <c r="R36" s="63"/>
    </row>
    <row r="37" spans="1:18" ht="15.75">
      <c r="A37" s="2"/>
      <c r="B37" s="51" t="s">
        <v>68</v>
      </c>
      <c r="C37" s="52"/>
      <c r="D37" s="39"/>
      <c r="E37" s="40"/>
      <c r="F37" s="61" t="s">
        <v>69</v>
      </c>
      <c r="G37" s="62"/>
      <c r="H37" s="39"/>
      <c r="I37" s="40"/>
      <c r="J37" s="6"/>
      <c r="K37" s="29" t="s">
        <v>70</v>
      </c>
      <c r="L37" s="30"/>
      <c r="M37" s="30"/>
      <c r="N37" s="30"/>
      <c r="O37" s="30"/>
      <c r="P37" s="31"/>
      <c r="Q37" s="47">
        <f>Q35-R36</f>
        <v>0</v>
      </c>
      <c r="R37" s="47"/>
    </row>
    <row r="38" spans="1:18" ht="15.75">
      <c r="A38" s="2"/>
      <c r="B38" s="51" t="s">
        <v>49</v>
      </c>
      <c r="C38" s="52"/>
      <c r="D38" s="72">
        <f>SUM(D33:E37)</f>
        <v>0</v>
      </c>
      <c r="E38" s="73"/>
      <c r="F38" s="51" t="s">
        <v>49</v>
      </c>
      <c r="G38" s="52"/>
      <c r="H38" s="72">
        <f>SUM(H33:I37)</f>
        <v>0</v>
      </c>
      <c r="I38" s="73"/>
      <c r="J38" s="6" t="s">
        <v>33</v>
      </c>
      <c r="K38" s="29" t="s">
        <v>71</v>
      </c>
      <c r="L38" s="30"/>
      <c r="M38" s="30"/>
      <c r="N38" s="30"/>
      <c r="O38" s="30"/>
      <c r="P38" s="31"/>
      <c r="Q38" s="44">
        <f>MAX(F28,F13)</f>
        <v>0</v>
      </c>
      <c r="R38" s="44"/>
    </row>
    <row r="39" spans="1:18" ht="15.75">
      <c r="A39" s="2"/>
      <c r="B39" s="2"/>
      <c r="C39" s="2"/>
      <c r="D39" s="2"/>
      <c r="E39" s="2"/>
      <c r="F39" s="6"/>
      <c r="G39" s="6"/>
      <c r="H39" s="6"/>
      <c r="I39" s="6"/>
      <c r="J39" s="6"/>
      <c r="K39" s="48" t="s">
        <v>72</v>
      </c>
      <c r="L39" s="49"/>
      <c r="M39" s="49"/>
      <c r="N39" s="49"/>
      <c r="O39" s="49"/>
      <c r="P39" s="50"/>
      <c r="Q39" s="47">
        <f>IF(Q37-Q38&lt;=0,0,Q37-Q38)</f>
        <v>0</v>
      </c>
      <c r="R39" s="47"/>
    </row>
    <row r="40" spans="1:18" ht="15.75">
      <c r="A40" s="2"/>
      <c r="B40" s="71" t="s">
        <v>73</v>
      </c>
      <c r="C40" s="71"/>
      <c r="D40" s="47">
        <f>D38+H38</f>
        <v>0</v>
      </c>
      <c r="E40" s="47"/>
      <c r="F40" s="2"/>
      <c r="G40" s="2"/>
      <c r="H40" s="2"/>
      <c r="I40" s="2"/>
      <c r="J40" s="6"/>
      <c r="K40" s="29" t="s">
        <v>74</v>
      </c>
      <c r="L40" s="30"/>
      <c r="M40" s="30"/>
      <c r="N40" s="30"/>
      <c r="O40" s="30"/>
      <c r="P40" s="31"/>
      <c r="Q40" s="44">
        <f>IF((Q38-Q37)&lt;=0,0,Q38-Q37)</f>
        <v>0</v>
      </c>
      <c r="R40" s="44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64" t="str">
        <f>C6</f>
        <v>Mr. ABC</v>
      </c>
      <c r="H42" s="64"/>
      <c r="I42" s="64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A43" s="2"/>
      <c r="B43" s="2"/>
      <c r="C43" s="2"/>
      <c r="D43" s="2"/>
      <c r="E43" s="2"/>
      <c r="F43" s="2"/>
      <c r="G43" s="64" t="str">
        <f>C7</f>
        <v>POST</v>
      </c>
      <c r="H43" s="64"/>
      <c r="I43" s="64"/>
      <c r="J43" s="2"/>
      <c r="K43" s="2"/>
      <c r="L43" s="2"/>
      <c r="M43" s="2"/>
      <c r="N43" s="2"/>
      <c r="O43" s="2"/>
      <c r="P43" s="64" t="str">
        <f>G42</f>
        <v>Mr. ABC</v>
      </c>
      <c r="Q43" s="64"/>
      <c r="R43" s="64"/>
    </row>
    <row r="44" spans="1:18">
      <c r="A44" s="2"/>
      <c r="B44" s="2"/>
      <c r="C44" s="2"/>
      <c r="D44" s="2"/>
      <c r="E44" s="2"/>
      <c r="F44" s="2"/>
      <c r="G44" s="68" t="s">
        <v>80</v>
      </c>
      <c r="H44" s="68"/>
      <c r="I44" s="68"/>
      <c r="J44" s="2"/>
      <c r="K44" s="2"/>
      <c r="L44" s="2"/>
      <c r="M44" s="2"/>
      <c r="N44" s="2"/>
      <c r="O44" s="2"/>
      <c r="P44" s="64" t="str">
        <f>G43</f>
        <v>POST</v>
      </c>
      <c r="Q44" s="64"/>
      <c r="R44" s="64"/>
    </row>
    <row r="45" spans="1:18">
      <c r="A45" s="2"/>
      <c r="B45" s="2"/>
      <c r="C45" s="2"/>
      <c r="D45" s="2"/>
      <c r="E45" s="2"/>
      <c r="F45" s="2"/>
      <c r="G45" s="69" t="s">
        <v>80</v>
      </c>
      <c r="H45" s="69"/>
      <c r="I45" s="69"/>
      <c r="J45" s="2"/>
      <c r="K45" s="2"/>
      <c r="L45" s="2"/>
      <c r="M45" s="2"/>
      <c r="N45" s="2"/>
      <c r="O45" s="2"/>
      <c r="P45" s="70" t="str">
        <f>G44</f>
        <v>WRITE HERE</v>
      </c>
      <c r="Q45" s="70"/>
      <c r="R45" s="70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64" t="str">
        <f>G45</f>
        <v>WRITE HERE</v>
      </c>
      <c r="Q46" s="64"/>
      <c r="R46" s="64"/>
    </row>
    <row r="47" spans="1:18">
      <c r="A47" s="65" t="s">
        <v>77</v>
      </c>
      <c r="B47" s="65"/>
      <c r="C47" s="65"/>
      <c r="D47" s="65"/>
      <c r="E47" s="65"/>
      <c r="F47" s="65"/>
      <c r="G47" s="65"/>
      <c r="H47" s="65"/>
      <c r="I47" s="65"/>
      <c r="J47" s="65" t="s">
        <v>77</v>
      </c>
      <c r="K47" s="65"/>
      <c r="L47" s="65"/>
      <c r="M47" s="65"/>
      <c r="N47" s="65"/>
      <c r="O47" s="65"/>
      <c r="P47" s="65"/>
      <c r="Q47" s="65"/>
      <c r="R47" s="65"/>
    </row>
    <row r="48" spans="1:18">
      <c r="A48" s="65" t="s">
        <v>75</v>
      </c>
      <c r="B48" s="65"/>
      <c r="C48" s="65"/>
      <c r="D48" s="65"/>
      <c r="E48" s="65"/>
      <c r="F48" s="65"/>
      <c r="G48" s="65"/>
      <c r="H48" s="65"/>
      <c r="I48" s="65"/>
      <c r="J48" s="65" t="s">
        <v>75</v>
      </c>
      <c r="K48" s="65"/>
      <c r="L48" s="65"/>
      <c r="M48" s="65"/>
      <c r="N48" s="65"/>
      <c r="O48" s="65"/>
      <c r="P48" s="65"/>
      <c r="Q48" s="65"/>
      <c r="R48" s="65"/>
    </row>
  </sheetData>
  <sheetProtection password="E189" sheet="1" objects="1" scenarios="1" selectLockedCells="1"/>
  <mergeCells count="178">
    <mergeCell ref="A6:B6"/>
    <mergeCell ref="C6:E6"/>
    <mergeCell ref="G6:H6"/>
    <mergeCell ref="J6:K6"/>
    <mergeCell ref="L6:N6"/>
    <mergeCell ref="P6:Q6"/>
    <mergeCell ref="A1:I1"/>
    <mergeCell ref="J1:R1"/>
    <mergeCell ref="A2:I2"/>
    <mergeCell ref="J2:R2"/>
    <mergeCell ref="A4:I4"/>
    <mergeCell ref="J4:R4"/>
    <mergeCell ref="A9:I9"/>
    <mergeCell ref="J9:R9"/>
    <mergeCell ref="A10:I10"/>
    <mergeCell ref="J10:R10"/>
    <mergeCell ref="K11:P11"/>
    <mergeCell ref="Q11:R11"/>
    <mergeCell ref="A7:B7"/>
    <mergeCell ref="C7:E7"/>
    <mergeCell ref="G7:H7"/>
    <mergeCell ref="J7:K7"/>
    <mergeCell ref="L7:N7"/>
    <mergeCell ref="P7:Q7"/>
    <mergeCell ref="B12:E12"/>
    <mergeCell ref="F12:G12"/>
    <mergeCell ref="K12:N12"/>
    <mergeCell ref="O12:P12"/>
    <mergeCell ref="Q12:R12"/>
    <mergeCell ref="B13:E13"/>
    <mergeCell ref="F13:G13"/>
    <mergeCell ref="K13:N13"/>
    <mergeCell ref="O13:P13"/>
    <mergeCell ref="Q13:R13"/>
    <mergeCell ref="K14:N14"/>
    <mergeCell ref="O14:P14"/>
    <mergeCell ref="Q14:R14"/>
    <mergeCell ref="B15:C15"/>
    <mergeCell ref="D15:E15"/>
    <mergeCell ref="F15:G15"/>
    <mergeCell ref="K15:N15"/>
    <mergeCell ref="O15:P15"/>
    <mergeCell ref="Q15:R15"/>
    <mergeCell ref="B17:C17"/>
    <mergeCell ref="D17:E17"/>
    <mergeCell ref="F17:G17"/>
    <mergeCell ref="K17:N17"/>
    <mergeCell ref="O17:P17"/>
    <mergeCell ref="Q17:R17"/>
    <mergeCell ref="B16:C16"/>
    <mergeCell ref="D16:E16"/>
    <mergeCell ref="F16:G16"/>
    <mergeCell ref="K16:N16"/>
    <mergeCell ref="O16:P16"/>
    <mergeCell ref="Q16:R16"/>
    <mergeCell ref="B19:C19"/>
    <mergeCell ref="D19:E19"/>
    <mergeCell ref="F19:G19"/>
    <mergeCell ref="K19:N19"/>
    <mergeCell ref="O19:P19"/>
    <mergeCell ref="Q19:R19"/>
    <mergeCell ref="B18:C18"/>
    <mergeCell ref="D18:E18"/>
    <mergeCell ref="F18:G18"/>
    <mergeCell ref="K18:N18"/>
    <mergeCell ref="O18:P18"/>
    <mergeCell ref="Q18:R18"/>
    <mergeCell ref="Q20:R20"/>
    <mergeCell ref="B21:C21"/>
    <mergeCell ref="D21:E21"/>
    <mergeCell ref="F21:G21"/>
    <mergeCell ref="K21:P21"/>
    <mergeCell ref="Q21:R21"/>
    <mergeCell ref="B20:C20"/>
    <mergeCell ref="D20:E20"/>
    <mergeCell ref="F20:G20"/>
    <mergeCell ref="K20:L20"/>
    <mergeCell ref="M20:N20"/>
    <mergeCell ref="O20:P20"/>
    <mergeCell ref="B24:C24"/>
    <mergeCell ref="D24:E24"/>
    <mergeCell ref="F24:G24"/>
    <mergeCell ref="K24:L24"/>
    <mergeCell ref="N24:O24"/>
    <mergeCell ref="Q24:R24"/>
    <mergeCell ref="B22:C22"/>
    <mergeCell ref="D22:E22"/>
    <mergeCell ref="F22:G22"/>
    <mergeCell ref="K22:P22"/>
    <mergeCell ref="Q22:R22"/>
    <mergeCell ref="B23:C23"/>
    <mergeCell ref="D23:E23"/>
    <mergeCell ref="F23:G23"/>
    <mergeCell ref="Q23:R23"/>
    <mergeCell ref="B25:C25"/>
    <mergeCell ref="D25:E25"/>
    <mergeCell ref="F25:G25"/>
    <mergeCell ref="N25:O25"/>
    <mergeCell ref="Q25:R25"/>
    <mergeCell ref="B26:C26"/>
    <mergeCell ref="D26:E26"/>
    <mergeCell ref="F26:G26"/>
    <mergeCell ref="N26:O26"/>
    <mergeCell ref="Q26:R26"/>
    <mergeCell ref="N29:O29"/>
    <mergeCell ref="Q29:R29"/>
    <mergeCell ref="A30:I30"/>
    <mergeCell ref="K30:M30"/>
    <mergeCell ref="N30:O30"/>
    <mergeCell ref="Q30:R30"/>
    <mergeCell ref="B27:C27"/>
    <mergeCell ref="D27:E27"/>
    <mergeCell ref="F27:G27"/>
    <mergeCell ref="N27:O27"/>
    <mergeCell ref="Q27:R27"/>
    <mergeCell ref="B28:C28"/>
    <mergeCell ref="D28:E28"/>
    <mergeCell ref="F28:G28"/>
    <mergeCell ref="N28:O28"/>
    <mergeCell ref="Q28:R28"/>
    <mergeCell ref="A31:I31"/>
    <mergeCell ref="Q31:R31"/>
    <mergeCell ref="K32:P32"/>
    <mergeCell ref="Q32:R32"/>
    <mergeCell ref="B33:C33"/>
    <mergeCell ref="D33:E33"/>
    <mergeCell ref="F33:G33"/>
    <mergeCell ref="H33:I33"/>
    <mergeCell ref="K33:P33"/>
    <mergeCell ref="Q33:R33"/>
    <mergeCell ref="B35:C35"/>
    <mergeCell ref="D35:E35"/>
    <mergeCell ref="F35:G35"/>
    <mergeCell ref="H35:I35"/>
    <mergeCell ref="K35:P35"/>
    <mergeCell ref="Q35:R35"/>
    <mergeCell ref="B34:C34"/>
    <mergeCell ref="D34:E34"/>
    <mergeCell ref="F34:G34"/>
    <mergeCell ref="H34:I34"/>
    <mergeCell ref="K34:P34"/>
    <mergeCell ref="Q34:R34"/>
    <mergeCell ref="B37:C37"/>
    <mergeCell ref="D37:E37"/>
    <mergeCell ref="F37:G37"/>
    <mergeCell ref="H37:I37"/>
    <mergeCell ref="K37:P37"/>
    <mergeCell ref="Q37:R37"/>
    <mergeCell ref="B36:C36"/>
    <mergeCell ref="D36:E36"/>
    <mergeCell ref="F36:G36"/>
    <mergeCell ref="H36:I36"/>
    <mergeCell ref="K36:P36"/>
    <mergeCell ref="Q36:R36"/>
    <mergeCell ref="K39:P39"/>
    <mergeCell ref="Q39:R39"/>
    <mergeCell ref="B40:C40"/>
    <mergeCell ref="D40:E40"/>
    <mergeCell ref="K40:P40"/>
    <mergeCell ref="Q40:R40"/>
    <mergeCell ref="B38:C38"/>
    <mergeCell ref="D38:E38"/>
    <mergeCell ref="F38:G38"/>
    <mergeCell ref="H38:I38"/>
    <mergeCell ref="K38:P38"/>
    <mergeCell ref="Q38:R38"/>
    <mergeCell ref="P46:R46"/>
    <mergeCell ref="A47:I47"/>
    <mergeCell ref="J47:R47"/>
    <mergeCell ref="A48:I48"/>
    <mergeCell ref="J48:R48"/>
    <mergeCell ref="G42:I42"/>
    <mergeCell ref="G43:I43"/>
    <mergeCell ref="P43:R43"/>
    <mergeCell ref="G44:I44"/>
    <mergeCell ref="P44:R44"/>
    <mergeCell ref="G45:I45"/>
    <mergeCell ref="P45:R45"/>
  </mergeCells>
  <dataValidations count="11">
    <dataValidation type="decimal" operator="lessThanOrEqual" allowBlank="1" showErrorMessage="1" errorTitle="G.S.BHATTI Says :" error="MAXIMUM Rs.40000 Only.&#10;( In Decimal Number Format Only)" sqref="O15:P15">
      <formula1>40000</formula1>
    </dataValidation>
    <dataValidation type="decimal" operator="lessThanOrEqual" allowBlank="1" showErrorMessage="1" errorTitle="G.S.BHATTI Says :" error="MAXIMUM Rs.100000 only In case of Severe Disability.&#10;(Decimal Number Format Only)" sqref="O16:P16">
      <formula1>100000</formula1>
    </dataValidation>
    <dataValidation type="decimal" operator="greaterThanOrEqual" allowBlank="1" showErrorMessage="1" errorTitle="G.S.BHATTI Says :" error="Kindly Enter Gross Annual Income in Decimal Number Format only." sqref="F12:G12">
      <formula1>0</formula1>
    </dataValidation>
    <dataValidation type="decimal" operator="greaterThanOrEqual" showErrorMessage="1" errorTitle="G.S.BHATTI Says :" error="Kindly Enter Monthly TDS (Decimal Number Format Only.) Minimum 0." sqref="F16:G27">
      <formula1>0</formula1>
    </dataValidation>
    <dataValidation type="decimal" operator="greaterThanOrEqual" showErrorMessage="1" errorTitle="G.S.BHATTI Says :" error="Kindly Enter Monthly Income (Decimal Number Format Only.) Minimum 0." sqref="D16:E27">
      <formula1>0</formula1>
    </dataValidation>
    <dataValidation type="decimal" operator="greaterThanOrEqual" allowBlank="1" showErrorMessage="1" errorTitle="G.S.BHATTI Says :" error="Minimum 0. &#10;Enter Value in Decimal Number Format Only." sqref="D33:E37 H33:I37">
      <formula1>0</formula1>
    </dataValidation>
    <dataValidation type="decimal" operator="lessThanOrEqual" allowBlank="1" showErrorMessage="1" errorTitle="G.S.BHATTI Says :" error="Conveyance Allowance is Exempted upto 9600 (19200 for Handicapped) per annum.&#10;Enter value in Decimal Number Format Only." sqref="O12:P12">
      <formula1>19200</formula1>
    </dataValidation>
    <dataValidation type="decimal" operator="greaterThanOrEqual" allowBlank="1" showErrorMessage="1" errorTitle="G.S.BHATTI Says :" error="Kindly enter Value in Decimal Number Format only." sqref="O13:P13">
      <formula1>0</formula1>
    </dataValidation>
    <dataValidation type="decimal" operator="lessThanOrEqual" allowBlank="1" showErrorMessage="1" errorTitle="G.S.BHATTI Says :" error="Enter value Less than or equal to 150000.&#10;( In Decimal Number Format Only)" sqref="O14:P14">
      <formula1>150000</formula1>
    </dataValidation>
    <dataValidation type="decimal" operator="greaterThanOrEqual" allowBlank="1" showErrorMessage="1" errorTitle="G.S.BHATTI Says:" error="Kindly enter value in Decimal Number Format only." sqref="Q36:R36 O20:P20 O18:P18 F13:G13">
      <formula1>0</formula1>
    </dataValidation>
    <dataValidation type="decimal" operator="lessThanOrEqual" allowBlank="1" showErrorMessage="1" errorTitle="G.S.BHATTI Says:" error="Kindly enter value (Max.10000) in Decimal Number format only." sqref="O19:P19">
      <formula1>10000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48"/>
  <sheetViews>
    <sheetView workbookViewId="0">
      <selection activeCell="C6" sqref="C6:E6"/>
    </sheetView>
  </sheetViews>
  <sheetFormatPr defaultRowHeight="15"/>
  <cols>
    <col min="1" max="9" width="9.140625" style="1"/>
    <col min="10" max="10" width="9" style="1" customWidth="1"/>
    <col min="11" max="12" width="10.28515625" style="1" bestFit="1" customWidth="1"/>
    <col min="13" max="13" width="10.42578125" style="1" bestFit="1" customWidth="1"/>
    <col min="14" max="16" width="9.140625" style="1"/>
    <col min="17" max="17" width="10.28515625" style="1" bestFit="1" customWidth="1"/>
    <col min="18" max="18" width="10.85546875" style="1" bestFit="1" customWidth="1"/>
    <col min="19" max="16384" width="9.140625" style="1"/>
  </cols>
  <sheetData>
    <row r="1" spans="1:18" ht="23.25">
      <c r="A1" s="18" t="s">
        <v>76</v>
      </c>
      <c r="B1" s="18"/>
      <c r="C1" s="18"/>
      <c r="D1" s="18"/>
      <c r="E1" s="18"/>
      <c r="F1" s="18"/>
      <c r="G1" s="18"/>
      <c r="H1" s="18"/>
      <c r="I1" s="18"/>
      <c r="J1" s="18" t="s">
        <v>76</v>
      </c>
      <c r="K1" s="18"/>
      <c r="L1" s="18"/>
      <c r="M1" s="18"/>
      <c r="N1" s="18"/>
      <c r="O1" s="18"/>
      <c r="P1" s="18"/>
      <c r="Q1" s="18"/>
      <c r="R1" s="18"/>
    </row>
    <row r="2" spans="1:18" ht="15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 t="s">
        <v>1</v>
      </c>
      <c r="K2" s="19"/>
      <c r="L2" s="19"/>
      <c r="M2" s="19"/>
      <c r="N2" s="19"/>
      <c r="O2" s="19"/>
      <c r="P2" s="19"/>
      <c r="Q2" s="19"/>
      <c r="R2" s="19"/>
    </row>
    <row r="3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>
      <c r="A4" s="66" t="s">
        <v>78</v>
      </c>
      <c r="B4" s="66"/>
      <c r="C4" s="66"/>
      <c r="D4" s="66"/>
      <c r="E4" s="66"/>
      <c r="F4" s="66"/>
      <c r="G4" s="66"/>
      <c r="H4" s="66"/>
      <c r="I4" s="66"/>
      <c r="J4" s="67" t="str">
        <f>A4</f>
        <v>NAME OF OFFICE /DEPARTMENT</v>
      </c>
      <c r="K4" s="67"/>
      <c r="L4" s="67"/>
      <c r="M4" s="67"/>
      <c r="N4" s="67"/>
      <c r="O4" s="67"/>
      <c r="P4" s="67"/>
      <c r="Q4" s="67"/>
      <c r="R4" s="67"/>
    </row>
    <row r="5" spans="1:1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>
      <c r="A6" s="15" t="s">
        <v>2</v>
      </c>
      <c r="B6" s="15"/>
      <c r="C6" s="16" t="s">
        <v>3</v>
      </c>
      <c r="D6" s="16"/>
      <c r="E6" s="16"/>
      <c r="F6" s="5" t="s">
        <v>4</v>
      </c>
      <c r="G6" s="16">
        <v>12345</v>
      </c>
      <c r="H6" s="16"/>
      <c r="I6" s="5"/>
      <c r="J6" s="15" t="s">
        <v>5</v>
      </c>
      <c r="K6" s="15"/>
      <c r="L6" s="17" t="str">
        <f>C6</f>
        <v>Mr. ABC</v>
      </c>
      <c r="M6" s="17"/>
      <c r="N6" s="17"/>
      <c r="O6" s="5" t="s">
        <v>4</v>
      </c>
      <c r="P6" s="17">
        <f>G6</f>
        <v>12345</v>
      </c>
      <c r="Q6" s="17"/>
      <c r="R6" s="5"/>
    </row>
    <row r="7" spans="1:18">
      <c r="A7" s="24" t="s">
        <v>6</v>
      </c>
      <c r="B7" s="24"/>
      <c r="C7" s="16" t="s">
        <v>79</v>
      </c>
      <c r="D7" s="16"/>
      <c r="E7" s="16"/>
      <c r="F7" s="5" t="s">
        <v>7</v>
      </c>
      <c r="G7" s="16">
        <v>12456</v>
      </c>
      <c r="H7" s="16"/>
      <c r="I7" s="5"/>
      <c r="J7" s="24" t="s">
        <v>6</v>
      </c>
      <c r="K7" s="24"/>
      <c r="L7" s="17" t="str">
        <f>C7</f>
        <v>POST</v>
      </c>
      <c r="M7" s="17"/>
      <c r="N7" s="17"/>
      <c r="O7" s="5" t="s">
        <v>7</v>
      </c>
      <c r="P7" s="17">
        <f>G7</f>
        <v>12456</v>
      </c>
      <c r="Q7" s="17"/>
      <c r="R7" s="5"/>
    </row>
    <row r="8" spans="1: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20" t="s">
        <v>8</v>
      </c>
      <c r="B9" s="20"/>
      <c r="C9" s="20"/>
      <c r="D9" s="20"/>
      <c r="E9" s="20"/>
      <c r="F9" s="20"/>
      <c r="G9" s="20"/>
      <c r="H9" s="20"/>
      <c r="I9" s="20"/>
      <c r="J9" s="20" t="s">
        <v>9</v>
      </c>
      <c r="K9" s="20"/>
      <c r="L9" s="20"/>
      <c r="M9" s="20"/>
      <c r="N9" s="20"/>
      <c r="O9" s="20"/>
      <c r="P9" s="20"/>
      <c r="Q9" s="20"/>
      <c r="R9" s="20"/>
    </row>
    <row r="10" spans="1:18" ht="15.75">
      <c r="A10" s="21" t="s">
        <v>10</v>
      </c>
      <c r="B10" s="21"/>
      <c r="C10" s="21"/>
      <c r="D10" s="21"/>
      <c r="E10" s="21"/>
      <c r="F10" s="21"/>
      <c r="G10" s="21"/>
      <c r="H10" s="21"/>
      <c r="I10" s="21"/>
      <c r="J10" s="21" t="s">
        <v>11</v>
      </c>
      <c r="K10" s="21"/>
      <c r="L10" s="21"/>
      <c r="M10" s="21"/>
      <c r="N10" s="21"/>
      <c r="O10" s="21"/>
      <c r="P10" s="21"/>
      <c r="Q10" s="21"/>
      <c r="R10" s="21"/>
    </row>
    <row r="11" spans="1:18" ht="15.75">
      <c r="A11" s="2"/>
      <c r="B11" s="2"/>
      <c r="C11" s="2"/>
      <c r="D11" s="2"/>
      <c r="E11" s="2"/>
      <c r="F11" s="2"/>
      <c r="G11" s="2"/>
      <c r="H11" s="2"/>
      <c r="I11" s="2"/>
      <c r="J11" s="6"/>
      <c r="K11" s="22" t="s">
        <v>12</v>
      </c>
      <c r="L11" s="22"/>
      <c r="M11" s="22"/>
      <c r="N11" s="22"/>
      <c r="O11" s="22"/>
      <c r="P11" s="22"/>
      <c r="Q11" s="23">
        <f>MAX(F12,D28)</f>
        <v>0</v>
      </c>
      <c r="R11" s="23"/>
    </row>
    <row r="12" spans="1:18" ht="15.75">
      <c r="A12" s="2"/>
      <c r="B12" s="25" t="s">
        <v>13</v>
      </c>
      <c r="C12" s="26"/>
      <c r="D12" s="26"/>
      <c r="E12" s="27"/>
      <c r="F12" s="28"/>
      <c r="G12" s="28"/>
      <c r="H12" s="2"/>
      <c r="I12" s="2"/>
      <c r="J12" s="6"/>
      <c r="K12" s="29" t="s">
        <v>14</v>
      </c>
      <c r="L12" s="30"/>
      <c r="M12" s="30"/>
      <c r="N12" s="31"/>
      <c r="O12" s="32"/>
      <c r="P12" s="32"/>
      <c r="Q12" s="33"/>
      <c r="R12" s="33"/>
    </row>
    <row r="13" spans="1:18" ht="15.75">
      <c r="A13" s="2"/>
      <c r="B13" s="34" t="s">
        <v>15</v>
      </c>
      <c r="C13" s="34"/>
      <c r="D13" s="34"/>
      <c r="E13" s="34"/>
      <c r="F13" s="35"/>
      <c r="G13" s="36"/>
      <c r="H13" s="2"/>
      <c r="I13" s="2"/>
      <c r="J13" s="2"/>
      <c r="K13" s="29" t="s">
        <v>16</v>
      </c>
      <c r="L13" s="30"/>
      <c r="M13" s="30"/>
      <c r="N13" s="31"/>
      <c r="O13" s="32"/>
      <c r="P13" s="32"/>
      <c r="Q13" s="33"/>
      <c r="R13" s="33"/>
    </row>
    <row r="14" spans="1:18" ht="15.75">
      <c r="A14" s="2"/>
      <c r="B14" s="2"/>
      <c r="C14" s="2"/>
      <c r="D14" s="2"/>
      <c r="E14" s="2"/>
      <c r="F14" s="2"/>
      <c r="G14" s="2"/>
      <c r="H14" s="2"/>
      <c r="I14" s="2"/>
      <c r="J14" s="2"/>
      <c r="K14" s="29" t="s">
        <v>17</v>
      </c>
      <c r="L14" s="30"/>
      <c r="M14" s="30"/>
      <c r="N14" s="31"/>
      <c r="O14" s="32"/>
      <c r="P14" s="32"/>
      <c r="Q14" s="33"/>
      <c r="R14" s="33"/>
    </row>
    <row r="15" spans="1:18" ht="15.75">
      <c r="A15" s="2"/>
      <c r="B15" s="25" t="s">
        <v>18</v>
      </c>
      <c r="C15" s="27"/>
      <c r="D15" s="25" t="s">
        <v>19</v>
      </c>
      <c r="E15" s="27"/>
      <c r="F15" s="25" t="s">
        <v>20</v>
      </c>
      <c r="G15" s="27"/>
      <c r="H15" s="2"/>
      <c r="I15" s="2"/>
      <c r="J15" s="2"/>
      <c r="K15" s="29" t="s">
        <v>21</v>
      </c>
      <c r="L15" s="30"/>
      <c r="M15" s="30"/>
      <c r="N15" s="31"/>
      <c r="O15" s="32"/>
      <c r="P15" s="32"/>
      <c r="Q15" s="33"/>
      <c r="R15" s="33"/>
    </row>
    <row r="16" spans="1:18" ht="15.75">
      <c r="A16" s="2"/>
      <c r="B16" s="37" t="s">
        <v>22</v>
      </c>
      <c r="C16" s="38"/>
      <c r="D16" s="39"/>
      <c r="E16" s="40"/>
      <c r="F16" s="39">
        <v>0</v>
      </c>
      <c r="G16" s="40"/>
      <c r="H16" s="2"/>
      <c r="I16" s="2"/>
      <c r="J16" s="2"/>
      <c r="K16" s="29" t="s">
        <v>23</v>
      </c>
      <c r="L16" s="30"/>
      <c r="M16" s="30"/>
      <c r="N16" s="31"/>
      <c r="O16" s="32"/>
      <c r="P16" s="32"/>
      <c r="Q16" s="33"/>
      <c r="R16" s="33"/>
    </row>
    <row r="17" spans="1:18" ht="15.75">
      <c r="A17" s="2"/>
      <c r="B17" s="37" t="s">
        <v>24</v>
      </c>
      <c r="C17" s="38"/>
      <c r="D17" s="39"/>
      <c r="E17" s="40"/>
      <c r="F17" s="39"/>
      <c r="G17" s="40"/>
      <c r="H17" s="2"/>
      <c r="I17" s="2"/>
      <c r="J17" s="2"/>
      <c r="K17" s="29" t="s">
        <v>25</v>
      </c>
      <c r="L17" s="30"/>
      <c r="M17" s="30"/>
      <c r="N17" s="31"/>
      <c r="O17" s="41">
        <f>IF(D40&gt;100000,100000,D40)</f>
        <v>0</v>
      </c>
      <c r="P17" s="41"/>
      <c r="Q17" s="33"/>
      <c r="R17" s="33"/>
    </row>
    <row r="18" spans="1:18" ht="15.75">
      <c r="A18" s="2"/>
      <c r="B18" s="37" t="s">
        <v>26</v>
      </c>
      <c r="C18" s="38"/>
      <c r="D18" s="39"/>
      <c r="E18" s="40"/>
      <c r="F18" s="39"/>
      <c r="G18" s="40"/>
      <c r="H18" s="2"/>
      <c r="I18" s="2"/>
      <c r="J18" s="2"/>
      <c r="K18" s="29" t="s">
        <v>27</v>
      </c>
      <c r="L18" s="30"/>
      <c r="M18" s="30"/>
      <c r="N18" s="31"/>
      <c r="O18" s="32"/>
      <c r="P18" s="32"/>
      <c r="Q18" s="33"/>
      <c r="R18" s="33"/>
    </row>
    <row r="19" spans="1:18" ht="15.75">
      <c r="A19" s="2"/>
      <c r="B19" s="42" t="s">
        <v>28</v>
      </c>
      <c r="C19" s="43"/>
      <c r="D19" s="39"/>
      <c r="E19" s="40"/>
      <c r="F19" s="39"/>
      <c r="G19" s="40"/>
      <c r="H19" s="2"/>
      <c r="I19" s="2"/>
      <c r="J19" s="2"/>
      <c r="K19" s="29" t="s">
        <v>29</v>
      </c>
      <c r="L19" s="30"/>
      <c r="M19" s="30"/>
      <c r="N19" s="31"/>
      <c r="O19" s="32">
        <v>0</v>
      </c>
      <c r="P19" s="32"/>
      <c r="Q19" s="33"/>
      <c r="R19" s="33"/>
    </row>
    <row r="20" spans="1:18" ht="15.75">
      <c r="A20" s="2"/>
      <c r="B20" s="42" t="s">
        <v>30</v>
      </c>
      <c r="C20" s="43"/>
      <c r="D20" s="39"/>
      <c r="E20" s="40"/>
      <c r="F20" s="39"/>
      <c r="G20" s="40"/>
      <c r="H20" s="2"/>
      <c r="I20" s="2"/>
      <c r="J20" s="2"/>
      <c r="K20" s="25" t="s">
        <v>31</v>
      </c>
      <c r="L20" s="26"/>
      <c r="M20" s="45"/>
      <c r="N20" s="46"/>
      <c r="O20" s="32">
        <v>0</v>
      </c>
      <c r="P20" s="32"/>
      <c r="Q20" s="33"/>
      <c r="R20" s="33"/>
    </row>
    <row r="21" spans="1:18" ht="15.75">
      <c r="A21" s="2"/>
      <c r="B21" s="42" t="s">
        <v>32</v>
      </c>
      <c r="C21" s="43"/>
      <c r="D21" s="39"/>
      <c r="E21" s="40"/>
      <c r="F21" s="39"/>
      <c r="G21" s="40"/>
      <c r="H21" s="2"/>
      <c r="I21" s="2"/>
      <c r="J21" s="6" t="s">
        <v>33</v>
      </c>
      <c r="K21" s="29" t="s">
        <v>34</v>
      </c>
      <c r="L21" s="30"/>
      <c r="M21" s="30"/>
      <c r="N21" s="30"/>
      <c r="O21" s="30"/>
      <c r="P21" s="31"/>
      <c r="Q21" s="44">
        <f>SUM(O12:P20)</f>
        <v>0</v>
      </c>
      <c r="R21" s="44"/>
    </row>
    <row r="22" spans="1:18" ht="15.75">
      <c r="A22" s="2"/>
      <c r="B22" s="42" t="s">
        <v>35</v>
      </c>
      <c r="C22" s="43"/>
      <c r="D22" s="39"/>
      <c r="E22" s="40"/>
      <c r="F22" s="39"/>
      <c r="G22" s="40"/>
      <c r="H22" s="2"/>
      <c r="I22" s="2"/>
      <c r="J22" s="6"/>
      <c r="K22" s="48" t="s">
        <v>36</v>
      </c>
      <c r="L22" s="49"/>
      <c r="M22" s="49"/>
      <c r="N22" s="49"/>
      <c r="O22" s="49"/>
      <c r="P22" s="50"/>
      <c r="Q22" s="47">
        <f>Q11-Q21</f>
        <v>0</v>
      </c>
      <c r="R22" s="47"/>
    </row>
    <row r="23" spans="1:18" ht="15.75">
      <c r="A23" s="2"/>
      <c r="B23" s="42" t="s">
        <v>37</v>
      </c>
      <c r="C23" s="43"/>
      <c r="D23" s="39"/>
      <c r="E23" s="40"/>
      <c r="F23" s="39"/>
      <c r="G23" s="40"/>
      <c r="H23" s="2"/>
      <c r="I23" s="2"/>
      <c r="J23" s="6"/>
      <c r="K23" s="6"/>
      <c r="L23" s="6"/>
      <c r="M23" s="6"/>
      <c r="N23" s="6"/>
      <c r="O23" s="6"/>
      <c r="P23" s="6"/>
      <c r="Q23" s="33"/>
      <c r="R23" s="33"/>
    </row>
    <row r="24" spans="1:18" ht="15.75">
      <c r="A24" s="2"/>
      <c r="B24" s="42" t="s">
        <v>38</v>
      </c>
      <c r="C24" s="43"/>
      <c r="D24" s="39"/>
      <c r="E24" s="40"/>
      <c r="F24" s="39"/>
      <c r="G24" s="40"/>
      <c r="H24" s="2"/>
      <c r="I24" s="2"/>
      <c r="J24" s="6"/>
      <c r="K24" s="47" t="s">
        <v>39</v>
      </c>
      <c r="L24" s="47"/>
      <c r="M24" s="7" t="s">
        <v>40</v>
      </c>
      <c r="N24" s="47" t="s">
        <v>41</v>
      </c>
      <c r="O24" s="47"/>
      <c r="P24" s="6"/>
      <c r="Q24" s="33"/>
      <c r="R24" s="33"/>
    </row>
    <row r="25" spans="1:18" ht="15.75">
      <c r="A25" s="2"/>
      <c r="B25" s="42" t="s">
        <v>42</v>
      </c>
      <c r="C25" s="43"/>
      <c r="D25" s="39"/>
      <c r="E25" s="40"/>
      <c r="F25" s="39"/>
      <c r="G25" s="40"/>
      <c r="H25" s="2"/>
      <c r="I25" s="2"/>
      <c r="J25" s="6"/>
      <c r="K25" s="8" t="s">
        <v>43</v>
      </c>
      <c r="L25" s="8" t="s">
        <v>44</v>
      </c>
      <c r="M25" s="9"/>
      <c r="N25" s="51"/>
      <c r="O25" s="52"/>
      <c r="P25" s="6"/>
      <c r="Q25" s="33"/>
      <c r="R25" s="33"/>
    </row>
    <row r="26" spans="1:18" ht="15.75">
      <c r="A26" s="2"/>
      <c r="B26" s="42" t="s">
        <v>45</v>
      </c>
      <c r="C26" s="43"/>
      <c r="D26" s="39"/>
      <c r="E26" s="40"/>
      <c r="F26" s="39"/>
      <c r="G26" s="40"/>
      <c r="H26" s="2"/>
      <c r="I26" s="2"/>
      <c r="J26" s="6"/>
      <c r="K26" s="10" t="s">
        <v>46</v>
      </c>
      <c r="L26" s="12">
        <v>200000</v>
      </c>
      <c r="M26" s="12" t="s">
        <v>47</v>
      </c>
      <c r="N26" s="53">
        <v>0</v>
      </c>
      <c r="O26" s="53"/>
      <c r="P26" s="6"/>
      <c r="Q26" s="33"/>
      <c r="R26" s="33"/>
    </row>
    <row r="27" spans="1:18" ht="15.75">
      <c r="A27" s="2"/>
      <c r="B27" s="42" t="s">
        <v>48</v>
      </c>
      <c r="C27" s="43"/>
      <c r="D27" s="39"/>
      <c r="E27" s="40"/>
      <c r="F27" s="39"/>
      <c r="G27" s="40"/>
      <c r="H27" s="2"/>
      <c r="I27" s="2"/>
      <c r="J27" s="6"/>
      <c r="K27" s="12">
        <v>200001</v>
      </c>
      <c r="L27" s="12">
        <v>500000</v>
      </c>
      <c r="M27" s="12">
        <v>10</v>
      </c>
      <c r="N27" s="56">
        <f>MIN(IF((Q22-L26)*10%&lt;=0,0,(Q22-L26)*10%),30000)</f>
        <v>0</v>
      </c>
      <c r="O27" s="56"/>
      <c r="P27" s="6"/>
      <c r="Q27" s="33"/>
      <c r="R27" s="33"/>
    </row>
    <row r="28" spans="1:18" ht="15.75">
      <c r="A28" s="2"/>
      <c r="B28" s="48" t="s">
        <v>49</v>
      </c>
      <c r="C28" s="50"/>
      <c r="D28" s="57">
        <f>SUM(D16:E27)</f>
        <v>0</v>
      </c>
      <c r="E28" s="58"/>
      <c r="F28" s="57">
        <f>SUM(F16:G27)</f>
        <v>0</v>
      </c>
      <c r="G28" s="58"/>
      <c r="H28" s="2"/>
      <c r="I28" s="2"/>
      <c r="J28" s="6"/>
      <c r="K28" s="12">
        <v>500001</v>
      </c>
      <c r="L28" s="12">
        <v>1000000</v>
      </c>
      <c r="M28" s="12">
        <v>20</v>
      </c>
      <c r="N28" s="56">
        <f>MIN(IF((Q22-L27)*20%&lt;=0,0,(Q22-L27)*20%),100000)</f>
        <v>0</v>
      </c>
      <c r="O28" s="56"/>
      <c r="P28" s="6"/>
      <c r="Q28" s="33"/>
      <c r="R28" s="33"/>
    </row>
    <row r="29" spans="1:18" ht="15.75">
      <c r="A29" s="2"/>
      <c r="B29" s="2"/>
      <c r="C29" s="2"/>
      <c r="D29" s="2"/>
      <c r="E29" s="2"/>
      <c r="F29" s="2"/>
      <c r="G29" s="2"/>
      <c r="H29" s="2"/>
      <c r="I29" s="2"/>
      <c r="J29" s="6"/>
      <c r="K29" s="13">
        <v>1000001</v>
      </c>
      <c r="L29" s="13" t="s">
        <v>50</v>
      </c>
      <c r="M29" s="13">
        <v>30</v>
      </c>
      <c r="N29" s="54">
        <f>IF((Q22-L28)*30%&lt;=0,0,(Q22-L28)*30%)</f>
        <v>0</v>
      </c>
      <c r="O29" s="54"/>
      <c r="P29" s="6"/>
      <c r="Q29" s="33"/>
      <c r="R29" s="33"/>
    </row>
    <row r="30" spans="1:18" ht="15.75">
      <c r="A30" s="55" t="s">
        <v>51</v>
      </c>
      <c r="B30" s="55"/>
      <c r="C30" s="55"/>
      <c r="D30" s="55"/>
      <c r="E30" s="55"/>
      <c r="F30" s="55"/>
      <c r="G30" s="55"/>
      <c r="H30" s="55"/>
      <c r="I30" s="55"/>
      <c r="J30" s="6"/>
      <c r="K30" s="53" t="s">
        <v>52</v>
      </c>
      <c r="L30" s="53"/>
      <c r="M30" s="53"/>
      <c r="N30" s="56">
        <f>SUM(N26:O29)</f>
        <v>0</v>
      </c>
      <c r="O30" s="56"/>
      <c r="P30" s="9"/>
      <c r="Q30" s="47">
        <f>ROUND(N30,0)</f>
        <v>0</v>
      </c>
      <c r="R30" s="47"/>
    </row>
    <row r="31" spans="1:18" ht="15.75">
      <c r="A31" s="21" t="s">
        <v>53</v>
      </c>
      <c r="B31" s="21"/>
      <c r="C31" s="21"/>
      <c r="D31" s="21"/>
      <c r="E31" s="21"/>
      <c r="F31" s="21"/>
      <c r="G31" s="21"/>
      <c r="H31" s="21"/>
      <c r="I31" s="21"/>
      <c r="J31" s="6"/>
      <c r="K31" s="14"/>
      <c r="L31" s="14"/>
      <c r="M31" s="14"/>
      <c r="N31" s="14"/>
      <c r="O31" s="14"/>
      <c r="P31" s="14"/>
      <c r="Q31" s="59"/>
      <c r="R31" s="59"/>
    </row>
    <row r="32" spans="1:18" ht="15.75">
      <c r="A32" s="2"/>
      <c r="B32" s="2"/>
      <c r="C32" s="2"/>
      <c r="D32" s="2"/>
      <c r="E32" s="2"/>
      <c r="F32" s="2"/>
      <c r="G32" s="2"/>
      <c r="H32" s="2"/>
      <c r="I32" s="2"/>
      <c r="J32" s="6" t="s">
        <v>33</v>
      </c>
      <c r="K32" s="29" t="s">
        <v>54</v>
      </c>
      <c r="L32" s="30"/>
      <c r="M32" s="30"/>
      <c r="N32" s="30"/>
      <c r="O32" s="30"/>
      <c r="P32" s="31"/>
      <c r="Q32" s="44">
        <f>MIN(IF(Q22&lt;=500000,N27,0),2000)</f>
        <v>0</v>
      </c>
      <c r="R32" s="44"/>
    </row>
    <row r="33" spans="1:18" ht="15.75">
      <c r="A33" s="2"/>
      <c r="B33" s="51" t="s">
        <v>55</v>
      </c>
      <c r="C33" s="52"/>
      <c r="D33" s="39"/>
      <c r="E33" s="40"/>
      <c r="F33" s="51" t="s">
        <v>56</v>
      </c>
      <c r="G33" s="52"/>
      <c r="H33" s="39"/>
      <c r="I33" s="40"/>
      <c r="J33" s="6"/>
      <c r="K33" s="29" t="s">
        <v>57</v>
      </c>
      <c r="L33" s="30"/>
      <c r="M33" s="30"/>
      <c r="N33" s="30"/>
      <c r="O33" s="30"/>
      <c r="P33" s="31"/>
      <c r="Q33" s="44">
        <f>Q30-Q32</f>
        <v>0</v>
      </c>
      <c r="R33" s="44"/>
    </row>
    <row r="34" spans="1:18" ht="15.75">
      <c r="A34" s="2"/>
      <c r="B34" s="51" t="s">
        <v>58</v>
      </c>
      <c r="C34" s="52"/>
      <c r="D34" s="39"/>
      <c r="E34" s="40"/>
      <c r="F34" s="51" t="s">
        <v>59</v>
      </c>
      <c r="G34" s="52"/>
      <c r="H34" s="39"/>
      <c r="I34" s="40"/>
      <c r="J34" s="6" t="s">
        <v>60</v>
      </c>
      <c r="K34" s="29" t="s">
        <v>61</v>
      </c>
      <c r="L34" s="30"/>
      <c r="M34" s="30"/>
      <c r="N34" s="30"/>
      <c r="O34" s="30"/>
      <c r="P34" s="31"/>
      <c r="Q34" s="60">
        <f>ROUND(Q33*3%,0)</f>
        <v>0</v>
      </c>
      <c r="R34" s="60"/>
    </row>
    <row r="35" spans="1:18" ht="15.75">
      <c r="A35" s="2"/>
      <c r="B35" s="51" t="s">
        <v>62</v>
      </c>
      <c r="C35" s="52"/>
      <c r="D35" s="39"/>
      <c r="E35" s="40"/>
      <c r="F35" s="51" t="s">
        <v>63</v>
      </c>
      <c r="G35" s="52"/>
      <c r="H35" s="39"/>
      <c r="I35" s="40"/>
      <c r="J35" s="6"/>
      <c r="K35" s="29" t="s">
        <v>64</v>
      </c>
      <c r="L35" s="30"/>
      <c r="M35" s="30"/>
      <c r="N35" s="30"/>
      <c r="O35" s="30"/>
      <c r="P35" s="31"/>
      <c r="Q35" s="47">
        <f>Q33+Q34</f>
        <v>0</v>
      </c>
      <c r="R35" s="47"/>
    </row>
    <row r="36" spans="1:18" ht="15.75">
      <c r="A36" s="2"/>
      <c r="B36" s="51" t="s">
        <v>65</v>
      </c>
      <c r="C36" s="52"/>
      <c r="D36" s="39"/>
      <c r="E36" s="40"/>
      <c r="F36" s="51" t="s">
        <v>66</v>
      </c>
      <c r="G36" s="52"/>
      <c r="H36" s="39"/>
      <c r="I36" s="40"/>
      <c r="J36" s="6" t="s">
        <v>33</v>
      </c>
      <c r="K36" s="29" t="s">
        <v>67</v>
      </c>
      <c r="L36" s="30"/>
      <c r="M36" s="30"/>
      <c r="N36" s="30"/>
      <c r="O36" s="30"/>
      <c r="P36" s="31"/>
      <c r="Q36" s="63">
        <v>0</v>
      </c>
      <c r="R36" s="63"/>
    </row>
    <row r="37" spans="1:18" ht="15.75">
      <c r="A37" s="2"/>
      <c r="B37" s="51" t="s">
        <v>68</v>
      </c>
      <c r="C37" s="52"/>
      <c r="D37" s="39"/>
      <c r="E37" s="40"/>
      <c r="F37" s="61" t="s">
        <v>69</v>
      </c>
      <c r="G37" s="62"/>
      <c r="H37" s="39"/>
      <c r="I37" s="40"/>
      <c r="J37" s="6"/>
      <c r="K37" s="29" t="s">
        <v>70</v>
      </c>
      <c r="L37" s="30"/>
      <c r="M37" s="30"/>
      <c r="N37" s="30"/>
      <c r="O37" s="30"/>
      <c r="P37" s="31"/>
      <c r="Q37" s="47">
        <f>Q35-R36</f>
        <v>0</v>
      </c>
      <c r="R37" s="47"/>
    </row>
    <row r="38" spans="1:18" ht="15.75">
      <c r="A38" s="2"/>
      <c r="B38" s="51" t="s">
        <v>49</v>
      </c>
      <c r="C38" s="52"/>
      <c r="D38" s="72">
        <f>SUM(D33:E37)</f>
        <v>0</v>
      </c>
      <c r="E38" s="73"/>
      <c r="F38" s="51" t="s">
        <v>49</v>
      </c>
      <c r="G38" s="52"/>
      <c r="H38" s="72">
        <f>SUM(H33:I37)</f>
        <v>0</v>
      </c>
      <c r="I38" s="73"/>
      <c r="J38" s="6" t="s">
        <v>33</v>
      </c>
      <c r="K38" s="29" t="s">
        <v>71</v>
      </c>
      <c r="L38" s="30"/>
      <c r="M38" s="30"/>
      <c r="N38" s="30"/>
      <c r="O38" s="30"/>
      <c r="P38" s="31"/>
      <c r="Q38" s="44">
        <f>MAX(F28,F13)</f>
        <v>0</v>
      </c>
      <c r="R38" s="44"/>
    </row>
    <row r="39" spans="1:18" ht="15.75">
      <c r="A39" s="2"/>
      <c r="B39" s="2"/>
      <c r="C39" s="2"/>
      <c r="D39" s="2"/>
      <c r="E39" s="2"/>
      <c r="F39" s="6"/>
      <c r="G39" s="6"/>
      <c r="H39" s="6"/>
      <c r="I39" s="6"/>
      <c r="J39" s="6"/>
      <c r="K39" s="48" t="s">
        <v>72</v>
      </c>
      <c r="L39" s="49"/>
      <c r="M39" s="49"/>
      <c r="N39" s="49"/>
      <c r="O39" s="49"/>
      <c r="P39" s="50"/>
      <c r="Q39" s="47">
        <f>IF(Q37-Q38&lt;=0,0,Q37-Q38)</f>
        <v>0</v>
      </c>
      <c r="R39" s="47"/>
    </row>
    <row r="40" spans="1:18" ht="15.75">
      <c r="A40" s="2"/>
      <c r="B40" s="71" t="s">
        <v>73</v>
      </c>
      <c r="C40" s="71"/>
      <c r="D40" s="47">
        <f>D38+H38</f>
        <v>0</v>
      </c>
      <c r="E40" s="47"/>
      <c r="F40" s="2"/>
      <c r="G40" s="2"/>
      <c r="H40" s="2"/>
      <c r="I40" s="2"/>
      <c r="J40" s="6"/>
      <c r="K40" s="29" t="s">
        <v>74</v>
      </c>
      <c r="L40" s="30"/>
      <c r="M40" s="30"/>
      <c r="N40" s="30"/>
      <c r="O40" s="30"/>
      <c r="P40" s="31"/>
      <c r="Q40" s="44">
        <f>IF((Q38-Q37)&lt;=0,0,Q38-Q37)</f>
        <v>0</v>
      </c>
      <c r="R40" s="44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64" t="str">
        <f>C6</f>
        <v>Mr. ABC</v>
      </c>
      <c r="H42" s="64"/>
      <c r="I42" s="64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A43" s="2"/>
      <c r="B43" s="2"/>
      <c r="C43" s="2"/>
      <c r="D43" s="2"/>
      <c r="E43" s="2"/>
      <c r="F43" s="2"/>
      <c r="G43" s="64" t="str">
        <f>C7</f>
        <v>POST</v>
      </c>
      <c r="H43" s="64"/>
      <c r="I43" s="64"/>
      <c r="J43" s="2"/>
      <c r="K43" s="2"/>
      <c r="L43" s="2"/>
      <c r="M43" s="2"/>
      <c r="N43" s="2"/>
      <c r="O43" s="2"/>
      <c r="P43" s="64" t="str">
        <f>G42</f>
        <v>Mr. ABC</v>
      </c>
      <c r="Q43" s="64"/>
      <c r="R43" s="64"/>
    </row>
    <row r="44" spans="1:18">
      <c r="A44" s="2"/>
      <c r="B44" s="2"/>
      <c r="C44" s="2"/>
      <c r="D44" s="2"/>
      <c r="E44" s="2"/>
      <c r="F44" s="2"/>
      <c r="G44" s="68" t="s">
        <v>80</v>
      </c>
      <c r="H44" s="68"/>
      <c r="I44" s="68"/>
      <c r="J44" s="2"/>
      <c r="K44" s="2"/>
      <c r="L44" s="2"/>
      <c r="M44" s="2"/>
      <c r="N44" s="2"/>
      <c r="O44" s="2"/>
      <c r="P44" s="64" t="str">
        <f>G43</f>
        <v>POST</v>
      </c>
      <c r="Q44" s="64"/>
      <c r="R44" s="64"/>
    </row>
    <row r="45" spans="1:18">
      <c r="A45" s="2"/>
      <c r="B45" s="2"/>
      <c r="C45" s="2"/>
      <c r="D45" s="2"/>
      <c r="E45" s="2"/>
      <c r="F45" s="2"/>
      <c r="G45" s="69" t="s">
        <v>80</v>
      </c>
      <c r="H45" s="69"/>
      <c r="I45" s="69"/>
      <c r="J45" s="2"/>
      <c r="K45" s="2"/>
      <c r="L45" s="2"/>
      <c r="M45" s="2"/>
      <c r="N45" s="2"/>
      <c r="O45" s="2"/>
      <c r="P45" s="70" t="str">
        <f>G44</f>
        <v>WRITE HERE</v>
      </c>
      <c r="Q45" s="70"/>
      <c r="R45" s="70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64" t="str">
        <f>G45</f>
        <v>WRITE HERE</v>
      </c>
      <c r="Q46" s="64"/>
      <c r="R46" s="64"/>
    </row>
    <row r="47" spans="1:18">
      <c r="A47" s="65" t="s">
        <v>77</v>
      </c>
      <c r="B47" s="65"/>
      <c r="C47" s="65"/>
      <c r="D47" s="65"/>
      <c r="E47" s="65"/>
      <c r="F47" s="65"/>
      <c r="G47" s="65"/>
      <c r="H47" s="65"/>
      <c r="I47" s="65"/>
      <c r="J47" s="65" t="s">
        <v>77</v>
      </c>
      <c r="K47" s="65"/>
      <c r="L47" s="65"/>
      <c r="M47" s="65"/>
      <c r="N47" s="65"/>
      <c r="O47" s="65"/>
      <c r="P47" s="65"/>
      <c r="Q47" s="65"/>
      <c r="R47" s="65"/>
    </row>
    <row r="48" spans="1:18">
      <c r="A48" s="65" t="s">
        <v>75</v>
      </c>
      <c r="B48" s="65"/>
      <c r="C48" s="65"/>
      <c r="D48" s="65"/>
      <c r="E48" s="65"/>
      <c r="F48" s="65"/>
      <c r="G48" s="65"/>
      <c r="H48" s="65"/>
      <c r="I48" s="65"/>
      <c r="J48" s="65" t="s">
        <v>75</v>
      </c>
      <c r="K48" s="65"/>
      <c r="L48" s="65"/>
      <c r="M48" s="65"/>
      <c r="N48" s="65"/>
      <c r="O48" s="65"/>
      <c r="P48" s="65"/>
      <c r="Q48" s="65"/>
      <c r="R48" s="65"/>
    </row>
  </sheetData>
  <sheetProtection password="E189" sheet="1" objects="1" scenarios="1" selectLockedCells="1"/>
  <mergeCells count="178">
    <mergeCell ref="A6:B6"/>
    <mergeCell ref="C6:E6"/>
    <mergeCell ref="G6:H6"/>
    <mergeCell ref="J6:K6"/>
    <mergeCell ref="L6:N6"/>
    <mergeCell ref="P6:Q6"/>
    <mergeCell ref="A1:I1"/>
    <mergeCell ref="J1:R1"/>
    <mergeCell ref="A2:I2"/>
    <mergeCell ref="J2:R2"/>
    <mergeCell ref="A4:I4"/>
    <mergeCell ref="J4:R4"/>
    <mergeCell ref="A9:I9"/>
    <mergeCell ref="J9:R9"/>
    <mergeCell ref="A10:I10"/>
    <mergeCell ref="J10:R10"/>
    <mergeCell ref="K11:P11"/>
    <mergeCell ref="Q11:R11"/>
    <mergeCell ref="A7:B7"/>
    <mergeCell ref="C7:E7"/>
    <mergeCell ref="G7:H7"/>
    <mergeCell ref="J7:K7"/>
    <mergeCell ref="L7:N7"/>
    <mergeCell ref="P7:Q7"/>
    <mergeCell ref="B12:E12"/>
    <mergeCell ref="F12:G12"/>
    <mergeCell ref="K12:N12"/>
    <mergeCell ref="O12:P12"/>
    <mergeCell ref="Q12:R12"/>
    <mergeCell ref="B13:E13"/>
    <mergeCell ref="F13:G13"/>
    <mergeCell ref="K13:N13"/>
    <mergeCell ref="O13:P13"/>
    <mergeCell ref="Q13:R13"/>
    <mergeCell ref="K14:N14"/>
    <mergeCell ref="O14:P14"/>
    <mergeCell ref="Q14:R14"/>
    <mergeCell ref="B15:C15"/>
    <mergeCell ref="D15:E15"/>
    <mergeCell ref="F15:G15"/>
    <mergeCell ref="K15:N15"/>
    <mergeCell ref="O15:P15"/>
    <mergeCell ref="Q15:R15"/>
    <mergeCell ref="B17:C17"/>
    <mergeCell ref="D17:E17"/>
    <mergeCell ref="F17:G17"/>
    <mergeCell ref="K17:N17"/>
    <mergeCell ref="O17:P17"/>
    <mergeCell ref="Q17:R17"/>
    <mergeCell ref="B16:C16"/>
    <mergeCell ref="D16:E16"/>
    <mergeCell ref="F16:G16"/>
    <mergeCell ref="K16:N16"/>
    <mergeCell ref="O16:P16"/>
    <mergeCell ref="Q16:R16"/>
    <mergeCell ref="B19:C19"/>
    <mergeCell ref="D19:E19"/>
    <mergeCell ref="F19:G19"/>
    <mergeCell ref="K19:N19"/>
    <mergeCell ref="O19:P19"/>
    <mergeCell ref="Q19:R19"/>
    <mergeCell ref="B18:C18"/>
    <mergeCell ref="D18:E18"/>
    <mergeCell ref="F18:G18"/>
    <mergeCell ref="K18:N18"/>
    <mergeCell ref="O18:P18"/>
    <mergeCell ref="Q18:R18"/>
    <mergeCell ref="Q20:R20"/>
    <mergeCell ref="B21:C21"/>
    <mergeCell ref="D21:E21"/>
    <mergeCell ref="F21:G21"/>
    <mergeCell ref="K21:P21"/>
    <mergeCell ref="Q21:R21"/>
    <mergeCell ref="B20:C20"/>
    <mergeCell ref="D20:E20"/>
    <mergeCell ref="F20:G20"/>
    <mergeCell ref="K20:L20"/>
    <mergeCell ref="M20:N20"/>
    <mergeCell ref="O20:P20"/>
    <mergeCell ref="B24:C24"/>
    <mergeCell ref="D24:E24"/>
    <mergeCell ref="F24:G24"/>
    <mergeCell ref="K24:L24"/>
    <mergeCell ref="N24:O24"/>
    <mergeCell ref="Q24:R24"/>
    <mergeCell ref="B22:C22"/>
    <mergeCell ref="D22:E22"/>
    <mergeCell ref="F22:G22"/>
    <mergeCell ref="K22:P22"/>
    <mergeCell ref="Q22:R22"/>
    <mergeCell ref="B23:C23"/>
    <mergeCell ref="D23:E23"/>
    <mergeCell ref="F23:G23"/>
    <mergeCell ref="Q23:R23"/>
    <mergeCell ref="B25:C25"/>
    <mergeCell ref="D25:E25"/>
    <mergeCell ref="F25:G25"/>
    <mergeCell ref="N25:O25"/>
    <mergeCell ref="Q25:R25"/>
    <mergeCell ref="B26:C26"/>
    <mergeCell ref="D26:E26"/>
    <mergeCell ref="F26:G26"/>
    <mergeCell ref="N26:O26"/>
    <mergeCell ref="Q26:R26"/>
    <mergeCell ref="N29:O29"/>
    <mergeCell ref="Q29:R29"/>
    <mergeCell ref="A30:I30"/>
    <mergeCell ref="K30:M30"/>
    <mergeCell ref="N30:O30"/>
    <mergeCell ref="Q30:R30"/>
    <mergeCell ref="B27:C27"/>
    <mergeCell ref="D27:E27"/>
    <mergeCell ref="F27:G27"/>
    <mergeCell ref="N27:O27"/>
    <mergeCell ref="Q27:R27"/>
    <mergeCell ref="B28:C28"/>
    <mergeCell ref="D28:E28"/>
    <mergeCell ref="F28:G28"/>
    <mergeCell ref="N28:O28"/>
    <mergeCell ref="Q28:R28"/>
    <mergeCell ref="A31:I31"/>
    <mergeCell ref="Q31:R31"/>
    <mergeCell ref="K32:P32"/>
    <mergeCell ref="Q32:R32"/>
    <mergeCell ref="B33:C33"/>
    <mergeCell ref="D33:E33"/>
    <mergeCell ref="F33:G33"/>
    <mergeCell ref="H33:I33"/>
    <mergeCell ref="K33:P33"/>
    <mergeCell ref="Q33:R33"/>
    <mergeCell ref="B35:C35"/>
    <mergeCell ref="D35:E35"/>
    <mergeCell ref="F35:G35"/>
    <mergeCell ref="H35:I35"/>
    <mergeCell ref="K35:P35"/>
    <mergeCell ref="Q35:R35"/>
    <mergeCell ref="B34:C34"/>
    <mergeCell ref="D34:E34"/>
    <mergeCell ref="F34:G34"/>
    <mergeCell ref="H34:I34"/>
    <mergeCell ref="K34:P34"/>
    <mergeCell ref="Q34:R34"/>
    <mergeCell ref="B37:C37"/>
    <mergeCell ref="D37:E37"/>
    <mergeCell ref="F37:G37"/>
    <mergeCell ref="H37:I37"/>
    <mergeCell ref="K37:P37"/>
    <mergeCell ref="Q37:R37"/>
    <mergeCell ref="B36:C36"/>
    <mergeCell ref="D36:E36"/>
    <mergeCell ref="F36:G36"/>
    <mergeCell ref="H36:I36"/>
    <mergeCell ref="K36:P36"/>
    <mergeCell ref="Q36:R36"/>
    <mergeCell ref="K39:P39"/>
    <mergeCell ref="Q39:R39"/>
    <mergeCell ref="B40:C40"/>
    <mergeCell ref="D40:E40"/>
    <mergeCell ref="K40:P40"/>
    <mergeCell ref="Q40:R40"/>
    <mergeCell ref="B38:C38"/>
    <mergeCell ref="D38:E38"/>
    <mergeCell ref="F38:G38"/>
    <mergeCell ref="H38:I38"/>
    <mergeCell ref="K38:P38"/>
    <mergeCell ref="Q38:R38"/>
    <mergeCell ref="P46:R46"/>
    <mergeCell ref="A47:I47"/>
    <mergeCell ref="J47:R47"/>
    <mergeCell ref="A48:I48"/>
    <mergeCell ref="J48:R48"/>
    <mergeCell ref="G42:I42"/>
    <mergeCell ref="G43:I43"/>
    <mergeCell ref="P43:R43"/>
    <mergeCell ref="G44:I44"/>
    <mergeCell ref="P44:R44"/>
    <mergeCell ref="G45:I45"/>
    <mergeCell ref="P45:R45"/>
  </mergeCells>
  <dataValidations count="11">
    <dataValidation type="decimal" operator="lessThanOrEqual" allowBlank="1" showErrorMessage="1" errorTitle="G.S.BHATTI Says :" error="MAXIMUM Rs.40000 Only.&#10;( In Decimal Number Format Only)" sqref="O15:P15">
      <formula1>40000</formula1>
    </dataValidation>
    <dataValidation type="decimal" operator="lessThanOrEqual" allowBlank="1" showErrorMessage="1" errorTitle="G.S.BHATTI Says :" error="MAXIMUM Rs.100000 only In case of Severe Disability.&#10;(Decimal Number Format Only)" sqref="O16:P16">
      <formula1>100000</formula1>
    </dataValidation>
    <dataValidation type="decimal" operator="greaterThanOrEqual" allowBlank="1" showErrorMessage="1" errorTitle="G.S.BHATTI Says :" error="Kindly Enter Gross Annual Income in Decimal Number Format only." sqref="F12:G12">
      <formula1>0</formula1>
    </dataValidation>
    <dataValidation type="decimal" operator="greaterThanOrEqual" showErrorMessage="1" errorTitle="G.S.BHATTI Says :" error="Kindly Enter Monthly TDS (Decimal Number Format Only.) Minimum 0." sqref="F16:G27">
      <formula1>0</formula1>
    </dataValidation>
    <dataValidation type="decimal" operator="greaterThanOrEqual" showErrorMessage="1" errorTitle="G.S.BHATTI Says :" error="Kindly Enter Monthly Income (Decimal Number Format Only.) Minimum 0." sqref="D16:E27">
      <formula1>0</formula1>
    </dataValidation>
    <dataValidation type="decimal" operator="greaterThanOrEqual" allowBlank="1" showErrorMessage="1" errorTitle="G.S.BHATTI Says :" error="Minimum 0. &#10;Enter Value in Decimal Number Format Only." sqref="D33:E37 H33:I37">
      <formula1>0</formula1>
    </dataValidation>
    <dataValidation type="decimal" operator="lessThanOrEqual" allowBlank="1" showErrorMessage="1" errorTitle="G.S.BHATTI Says :" error="Conveyance Allowance is Exempted upto 9600 (19200 for Handicapped) per annum.&#10;Enter value in Decimal Number Format Only." sqref="O12:P12">
      <formula1>19200</formula1>
    </dataValidation>
    <dataValidation type="decimal" operator="greaterThanOrEqual" allowBlank="1" showErrorMessage="1" errorTitle="G.S.BHATTI Says :" error="Kindly enter Value in Decimal Number Format only." sqref="O13:P13">
      <formula1>0</formula1>
    </dataValidation>
    <dataValidation type="decimal" operator="lessThanOrEqual" allowBlank="1" showErrorMessage="1" errorTitle="G.S.BHATTI Says :" error="Enter value Less than or equal to 150000.&#10;( In Decimal Number Format Only)" sqref="O14:P14">
      <formula1>150000</formula1>
    </dataValidation>
    <dataValidation type="decimal" operator="greaterThanOrEqual" allowBlank="1" showErrorMessage="1" errorTitle="G.S.BHATTI Says:" error="Kindly enter value in Decimal Number Format only." sqref="Q36:R36 O20:P20 O18:P18 F13:G13">
      <formula1>0</formula1>
    </dataValidation>
    <dataValidation type="decimal" operator="lessThanOrEqual" allowBlank="1" showErrorMessage="1" errorTitle="G.S.BHATTI Says:" error="Kindly enter value (Max.10000) in Decimal Number format only." sqref="O19:P19">
      <formula1>10000</formula1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48"/>
  <sheetViews>
    <sheetView workbookViewId="0">
      <selection activeCell="C6" sqref="C6:E6"/>
    </sheetView>
  </sheetViews>
  <sheetFormatPr defaultRowHeight="15"/>
  <cols>
    <col min="1" max="9" width="9.140625" style="1"/>
    <col min="10" max="10" width="9" style="1" customWidth="1"/>
    <col min="11" max="12" width="10.28515625" style="1" bestFit="1" customWidth="1"/>
    <col min="13" max="13" width="10.42578125" style="1" bestFit="1" customWidth="1"/>
    <col min="14" max="16" width="9.140625" style="1"/>
    <col min="17" max="17" width="10.28515625" style="1" bestFit="1" customWidth="1"/>
    <col min="18" max="18" width="10.85546875" style="1" bestFit="1" customWidth="1"/>
    <col min="19" max="16384" width="9.140625" style="1"/>
  </cols>
  <sheetData>
    <row r="1" spans="1:18" ht="23.25">
      <c r="A1" s="18" t="s">
        <v>76</v>
      </c>
      <c r="B1" s="18"/>
      <c r="C1" s="18"/>
      <c r="D1" s="18"/>
      <c r="E1" s="18"/>
      <c r="F1" s="18"/>
      <c r="G1" s="18"/>
      <c r="H1" s="18"/>
      <c r="I1" s="18"/>
      <c r="J1" s="18" t="s">
        <v>76</v>
      </c>
      <c r="K1" s="18"/>
      <c r="L1" s="18"/>
      <c r="M1" s="18"/>
      <c r="N1" s="18"/>
      <c r="O1" s="18"/>
      <c r="P1" s="18"/>
      <c r="Q1" s="18"/>
      <c r="R1" s="18"/>
    </row>
    <row r="2" spans="1:18" ht="15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 t="s">
        <v>1</v>
      </c>
      <c r="K2" s="19"/>
      <c r="L2" s="19"/>
      <c r="M2" s="19"/>
      <c r="N2" s="19"/>
      <c r="O2" s="19"/>
      <c r="P2" s="19"/>
      <c r="Q2" s="19"/>
      <c r="R2" s="19"/>
    </row>
    <row r="3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>
      <c r="A4" s="66" t="s">
        <v>78</v>
      </c>
      <c r="B4" s="66"/>
      <c r="C4" s="66"/>
      <c r="D4" s="66"/>
      <c r="E4" s="66"/>
      <c r="F4" s="66"/>
      <c r="G4" s="66"/>
      <c r="H4" s="66"/>
      <c r="I4" s="66"/>
      <c r="J4" s="67" t="str">
        <f>A4</f>
        <v>NAME OF OFFICE /DEPARTMENT</v>
      </c>
      <c r="K4" s="67"/>
      <c r="L4" s="67"/>
      <c r="M4" s="67"/>
      <c r="N4" s="67"/>
      <c r="O4" s="67"/>
      <c r="P4" s="67"/>
      <c r="Q4" s="67"/>
      <c r="R4" s="67"/>
    </row>
    <row r="5" spans="1:1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>
      <c r="A6" s="15" t="s">
        <v>2</v>
      </c>
      <c r="B6" s="15"/>
      <c r="C6" s="16" t="s">
        <v>3</v>
      </c>
      <c r="D6" s="16"/>
      <c r="E6" s="16"/>
      <c r="F6" s="5" t="s">
        <v>4</v>
      </c>
      <c r="G6" s="16">
        <v>12345</v>
      </c>
      <c r="H6" s="16"/>
      <c r="I6" s="5"/>
      <c r="J6" s="15" t="s">
        <v>5</v>
      </c>
      <c r="K6" s="15"/>
      <c r="L6" s="17" t="str">
        <f>C6</f>
        <v>Mr. ABC</v>
      </c>
      <c r="M6" s="17"/>
      <c r="N6" s="17"/>
      <c r="O6" s="5" t="s">
        <v>4</v>
      </c>
      <c r="P6" s="17">
        <f>G6</f>
        <v>12345</v>
      </c>
      <c r="Q6" s="17"/>
      <c r="R6" s="5"/>
    </row>
    <row r="7" spans="1:18">
      <c r="A7" s="24" t="s">
        <v>6</v>
      </c>
      <c r="B7" s="24"/>
      <c r="C7" s="16" t="s">
        <v>79</v>
      </c>
      <c r="D7" s="16"/>
      <c r="E7" s="16"/>
      <c r="F7" s="5" t="s">
        <v>7</v>
      </c>
      <c r="G7" s="16">
        <v>12456</v>
      </c>
      <c r="H7" s="16"/>
      <c r="I7" s="5"/>
      <c r="J7" s="24" t="s">
        <v>6</v>
      </c>
      <c r="K7" s="24"/>
      <c r="L7" s="17" t="str">
        <f>C7</f>
        <v>POST</v>
      </c>
      <c r="M7" s="17"/>
      <c r="N7" s="17"/>
      <c r="O7" s="5" t="s">
        <v>7</v>
      </c>
      <c r="P7" s="17">
        <f>G7</f>
        <v>12456</v>
      </c>
      <c r="Q7" s="17"/>
      <c r="R7" s="5"/>
    </row>
    <row r="8" spans="1: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20" t="s">
        <v>8</v>
      </c>
      <c r="B9" s="20"/>
      <c r="C9" s="20"/>
      <c r="D9" s="20"/>
      <c r="E9" s="20"/>
      <c r="F9" s="20"/>
      <c r="G9" s="20"/>
      <c r="H9" s="20"/>
      <c r="I9" s="20"/>
      <c r="J9" s="20" t="s">
        <v>9</v>
      </c>
      <c r="K9" s="20"/>
      <c r="L9" s="20"/>
      <c r="M9" s="20"/>
      <c r="N9" s="20"/>
      <c r="O9" s="20"/>
      <c r="P9" s="20"/>
      <c r="Q9" s="20"/>
      <c r="R9" s="20"/>
    </row>
    <row r="10" spans="1:18" ht="15.75">
      <c r="A10" s="21" t="s">
        <v>10</v>
      </c>
      <c r="B10" s="21"/>
      <c r="C10" s="21"/>
      <c r="D10" s="21"/>
      <c r="E10" s="21"/>
      <c r="F10" s="21"/>
      <c r="G10" s="21"/>
      <c r="H10" s="21"/>
      <c r="I10" s="21"/>
      <c r="J10" s="21" t="s">
        <v>11</v>
      </c>
      <c r="K10" s="21"/>
      <c r="L10" s="21"/>
      <c r="M10" s="21"/>
      <c r="N10" s="21"/>
      <c r="O10" s="21"/>
      <c r="P10" s="21"/>
      <c r="Q10" s="21"/>
      <c r="R10" s="21"/>
    </row>
    <row r="11" spans="1:18" ht="15.75">
      <c r="A11" s="2"/>
      <c r="B11" s="2"/>
      <c r="C11" s="2"/>
      <c r="D11" s="2"/>
      <c r="E11" s="2"/>
      <c r="F11" s="2"/>
      <c r="G11" s="2"/>
      <c r="H11" s="2"/>
      <c r="I11" s="2"/>
      <c r="J11" s="6"/>
      <c r="K11" s="22" t="s">
        <v>12</v>
      </c>
      <c r="L11" s="22"/>
      <c r="M11" s="22"/>
      <c r="N11" s="22"/>
      <c r="O11" s="22"/>
      <c r="P11" s="22"/>
      <c r="Q11" s="23">
        <f>MAX(F12,D28)</f>
        <v>0</v>
      </c>
      <c r="R11" s="23"/>
    </row>
    <row r="12" spans="1:18" ht="15.75">
      <c r="A12" s="2"/>
      <c r="B12" s="25" t="s">
        <v>13</v>
      </c>
      <c r="C12" s="26"/>
      <c r="D12" s="26"/>
      <c r="E12" s="27"/>
      <c r="F12" s="28"/>
      <c r="G12" s="28"/>
      <c r="H12" s="2"/>
      <c r="I12" s="2"/>
      <c r="J12" s="6"/>
      <c r="K12" s="29" t="s">
        <v>14</v>
      </c>
      <c r="L12" s="30"/>
      <c r="M12" s="30"/>
      <c r="N12" s="31"/>
      <c r="O12" s="32"/>
      <c r="P12" s="32"/>
      <c r="Q12" s="33"/>
      <c r="R12" s="33"/>
    </row>
    <row r="13" spans="1:18" ht="15.75">
      <c r="A13" s="2"/>
      <c r="B13" s="34" t="s">
        <v>15</v>
      </c>
      <c r="C13" s="34"/>
      <c r="D13" s="34"/>
      <c r="E13" s="34"/>
      <c r="F13" s="35"/>
      <c r="G13" s="36"/>
      <c r="H13" s="2"/>
      <c r="I13" s="2"/>
      <c r="J13" s="2"/>
      <c r="K13" s="29" t="s">
        <v>16</v>
      </c>
      <c r="L13" s="30"/>
      <c r="M13" s="30"/>
      <c r="N13" s="31"/>
      <c r="O13" s="32"/>
      <c r="P13" s="32"/>
      <c r="Q13" s="33"/>
      <c r="R13" s="33"/>
    </row>
    <row r="14" spans="1:18" ht="15.75">
      <c r="A14" s="2"/>
      <c r="B14" s="2"/>
      <c r="C14" s="2"/>
      <c r="D14" s="2"/>
      <c r="E14" s="2"/>
      <c r="F14" s="2"/>
      <c r="G14" s="2"/>
      <c r="H14" s="2"/>
      <c r="I14" s="2"/>
      <c r="J14" s="2"/>
      <c r="K14" s="29" t="s">
        <v>17</v>
      </c>
      <c r="L14" s="30"/>
      <c r="M14" s="30"/>
      <c r="N14" s="31"/>
      <c r="O14" s="32"/>
      <c r="P14" s="32"/>
      <c r="Q14" s="33"/>
      <c r="R14" s="33"/>
    </row>
    <row r="15" spans="1:18" ht="15.75">
      <c r="A15" s="2"/>
      <c r="B15" s="25" t="s">
        <v>18</v>
      </c>
      <c r="C15" s="27"/>
      <c r="D15" s="25" t="s">
        <v>19</v>
      </c>
      <c r="E15" s="27"/>
      <c r="F15" s="25" t="s">
        <v>20</v>
      </c>
      <c r="G15" s="27"/>
      <c r="H15" s="2"/>
      <c r="I15" s="2"/>
      <c r="J15" s="2"/>
      <c r="K15" s="29" t="s">
        <v>21</v>
      </c>
      <c r="L15" s="30"/>
      <c r="M15" s="30"/>
      <c r="N15" s="31"/>
      <c r="O15" s="32"/>
      <c r="P15" s="32"/>
      <c r="Q15" s="33"/>
      <c r="R15" s="33"/>
    </row>
    <row r="16" spans="1:18" ht="15.75">
      <c r="A16" s="2"/>
      <c r="B16" s="37" t="s">
        <v>22</v>
      </c>
      <c r="C16" s="38"/>
      <c r="D16" s="39"/>
      <c r="E16" s="40"/>
      <c r="F16" s="39">
        <v>0</v>
      </c>
      <c r="G16" s="40"/>
      <c r="H16" s="2"/>
      <c r="I16" s="2"/>
      <c r="J16" s="2"/>
      <c r="K16" s="29" t="s">
        <v>23</v>
      </c>
      <c r="L16" s="30"/>
      <c r="M16" s="30"/>
      <c r="N16" s="31"/>
      <c r="O16" s="32"/>
      <c r="P16" s="32"/>
      <c r="Q16" s="33"/>
      <c r="R16" s="33"/>
    </row>
    <row r="17" spans="1:18" ht="15.75">
      <c r="A17" s="2"/>
      <c r="B17" s="37" t="s">
        <v>24</v>
      </c>
      <c r="C17" s="38"/>
      <c r="D17" s="39"/>
      <c r="E17" s="40"/>
      <c r="F17" s="39"/>
      <c r="G17" s="40"/>
      <c r="H17" s="2"/>
      <c r="I17" s="2"/>
      <c r="J17" s="2"/>
      <c r="K17" s="29" t="s">
        <v>25</v>
      </c>
      <c r="L17" s="30"/>
      <c r="M17" s="30"/>
      <c r="N17" s="31"/>
      <c r="O17" s="41">
        <f>IF(D40&gt;100000,100000,D40)</f>
        <v>0</v>
      </c>
      <c r="P17" s="41"/>
      <c r="Q17" s="33"/>
      <c r="R17" s="33"/>
    </row>
    <row r="18" spans="1:18" ht="15.75">
      <c r="A18" s="2"/>
      <c r="B18" s="37" t="s">
        <v>26</v>
      </c>
      <c r="C18" s="38"/>
      <c r="D18" s="39"/>
      <c r="E18" s="40"/>
      <c r="F18" s="39"/>
      <c r="G18" s="40"/>
      <c r="H18" s="2"/>
      <c r="I18" s="2"/>
      <c r="J18" s="2"/>
      <c r="K18" s="29" t="s">
        <v>27</v>
      </c>
      <c r="L18" s="30"/>
      <c r="M18" s="30"/>
      <c r="N18" s="31"/>
      <c r="O18" s="32"/>
      <c r="P18" s="32"/>
      <c r="Q18" s="33"/>
      <c r="R18" s="33"/>
    </row>
    <row r="19" spans="1:18" ht="15.75">
      <c r="A19" s="2"/>
      <c r="B19" s="42" t="s">
        <v>28</v>
      </c>
      <c r="C19" s="43"/>
      <c r="D19" s="39"/>
      <c r="E19" s="40"/>
      <c r="F19" s="39"/>
      <c r="G19" s="40"/>
      <c r="H19" s="2"/>
      <c r="I19" s="2"/>
      <c r="J19" s="2"/>
      <c r="K19" s="29" t="s">
        <v>29</v>
      </c>
      <c r="L19" s="30"/>
      <c r="M19" s="30"/>
      <c r="N19" s="31"/>
      <c r="O19" s="32">
        <v>0</v>
      </c>
      <c r="P19" s="32"/>
      <c r="Q19" s="33"/>
      <c r="R19" s="33"/>
    </row>
    <row r="20" spans="1:18" ht="15.75">
      <c r="A20" s="2"/>
      <c r="B20" s="42" t="s">
        <v>30</v>
      </c>
      <c r="C20" s="43"/>
      <c r="D20" s="39"/>
      <c r="E20" s="40"/>
      <c r="F20" s="39"/>
      <c r="G20" s="40"/>
      <c r="H20" s="2"/>
      <c r="I20" s="2"/>
      <c r="J20" s="2"/>
      <c r="K20" s="25" t="s">
        <v>31</v>
      </c>
      <c r="L20" s="26"/>
      <c r="M20" s="45"/>
      <c r="N20" s="46"/>
      <c r="O20" s="32">
        <v>0</v>
      </c>
      <c r="P20" s="32"/>
      <c r="Q20" s="33"/>
      <c r="R20" s="33"/>
    </row>
    <row r="21" spans="1:18" ht="15.75">
      <c r="A21" s="2"/>
      <c r="B21" s="42" t="s">
        <v>32</v>
      </c>
      <c r="C21" s="43"/>
      <c r="D21" s="39"/>
      <c r="E21" s="40"/>
      <c r="F21" s="39"/>
      <c r="G21" s="40"/>
      <c r="H21" s="2"/>
      <c r="I21" s="2"/>
      <c r="J21" s="6" t="s">
        <v>33</v>
      </c>
      <c r="K21" s="29" t="s">
        <v>34</v>
      </c>
      <c r="L21" s="30"/>
      <c r="M21" s="30"/>
      <c r="N21" s="30"/>
      <c r="O21" s="30"/>
      <c r="P21" s="31"/>
      <c r="Q21" s="44">
        <f>SUM(O12:P20)</f>
        <v>0</v>
      </c>
      <c r="R21" s="44"/>
    </row>
    <row r="22" spans="1:18" ht="15.75">
      <c r="A22" s="2"/>
      <c r="B22" s="42" t="s">
        <v>35</v>
      </c>
      <c r="C22" s="43"/>
      <c r="D22" s="39"/>
      <c r="E22" s="40"/>
      <c r="F22" s="39"/>
      <c r="G22" s="40"/>
      <c r="H22" s="2"/>
      <c r="I22" s="2"/>
      <c r="J22" s="6"/>
      <c r="K22" s="48" t="s">
        <v>36</v>
      </c>
      <c r="L22" s="49"/>
      <c r="M22" s="49"/>
      <c r="N22" s="49"/>
      <c r="O22" s="49"/>
      <c r="P22" s="50"/>
      <c r="Q22" s="47">
        <f>Q11-Q21</f>
        <v>0</v>
      </c>
      <c r="R22" s="47"/>
    </row>
    <row r="23" spans="1:18" ht="15.75">
      <c r="A23" s="2"/>
      <c r="B23" s="42" t="s">
        <v>37</v>
      </c>
      <c r="C23" s="43"/>
      <c r="D23" s="39"/>
      <c r="E23" s="40"/>
      <c r="F23" s="39"/>
      <c r="G23" s="40"/>
      <c r="H23" s="2"/>
      <c r="I23" s="2"/>
      <c r="J23" s="6"/>
      <c r="K23" s="6"/>
      <c r="L23" s="6"/>
      <c r="M23" s="6"/>
      <c r="N23" s="6"/>
      <c r="O23" s="6"/>
      <c r="P23" s="6"/>
      <c r="Q23" s="33"/>
      <c r="R23" s="33"/>
    </row>
    <row r="24" spans="1:18" ht="15.75">
      <c r="A24" s="2"/>
      <c r="B24" s="42" t="s">
        <v>38</v>
      </c>
      <c r="C24" s="43"/>
      <c r="D24" s="39"/>
      <c r="E24" s="40"/>
      <c r="F24" s="39"/>
      <c r="G24" s="40"/>
      <c r="H24" s="2"/>
      <c r="I24" s="2"/>
      <c r="J24" s="6"/>
      <c r="K24" s="47" t="s">
        <v>39</v>
      </c>
      <c r="L24" s="47"/>
      <c r="M24" s="7" t="s">
        <v>40</v>
      </c>
      <c r="N24" s="47" t="s">
        <v>41</v>
      </c>
      <c r="O24" s="47"/>
      <c r="P24" s="6"/>
      <c r="Q24" s="33"/>
      <c r="R24" s="33"/>
    </row>
    <row r="25" spans="1:18" ht="15.75">
      <c r="A25" s="2"/>
      <c r="B25" s="42" t="s">
        <v>42</v>
      </c>
      <c r="C25" s="43"/>
      <c r="D25" s="39"/>
      <c r="E25" s="40"/>
      <c r="F25" s="39"/>
      <c r="G25" s="40"/>
      <c r="H25" s="2"/>
      <c r="I25" s="2"/>
      <c r="J25" s="6"/>
      <c r="K25" s="8" t="s">
        <v>43</v>
      </c>
      <c r="L25" s="8" t="s">
        <v>44</v>
      </c>
      <c r="M25" s="9"/>
      <c r="N25" s="51"/>
      <c r="O25" s="52"/>
      <c r="P25" s="6"/>
      <c r="Q25" s="33"/>
      <c r="R25" s="33"/>
    </row>
    <row r="26" spans="1:18" ht="15.75">
      <c r="A26" s="2"/>
      <c r="B26" s="42" t="s">
        <v>45</v>
      </c>
      <c r="C26" s="43"/>
      <c r="D26" s="39"/>
      <c r="E26" s="40"/>
      <c r="F26" s="39"/>
      <c r="G26" s="40"/>
      <c r="H26" s="2"/>
      <c r="I26" s="2"/>
      <c r="J26" s="6"/>
      <c r="K26" s="10" t="s">
        <v>46</v>
      </c>
      <c r="L26" s="12">
        <v>200000</v>
      </c>
      <c r="M26" s="12" t="s">
        <v>47</v>
      </c>
      <c r="N26" s="53">
        <v>0</v>
      </c>
      <c r="O26" s="53"/>
      <c r="P26" s="6"/>
      <c r="Q26" s="33"/>
      <c r="R26" s="33"/>
    </row>
    <row r="27" spans="1:18" ht="15.75">
      <c r="A27" s="2"/>
      <c r="B27" s="42" t="s">
        <v>48</v>
      </c>
      <c r="C27" s="43"/>
      <c r="D27" s="39"/>
      <c r="E27" s="40"/>
      <c r="F27" s="39"/>
      <c r="G27" s="40"/>
      <c r="H27" s="2"/>
      <c r="I27" s="2"/>
      <c r="J27" s="6"/>
      <c r="K27" s="12">
        <v>200001</v>
      </c>
      <c r="L27" s="12">
        <v>500000</v>
      </c>
      <c r="M27" s="12">
        <v>10</v>
      </c>
      <c r="N27" s="56">
        <f>MIN(IF((Q22-L26)*10%&lt;=0,0,(Q22-L26)*10%),30000)</f>
        <v>0</v>
      </c>
      <c r="O27" s="56"/>
      <c r="P27" s="6"/>
      <c r="Q27" s="33"/>
      <c r="R27" s="33"/>
    </row>
    <row r="28" spans="1:18" ht="15.75">
      <c r="A28" s="2"/>
      <c r="B28" s="48" t="s">
        <v>49</v>
      </c>
      <c r="C28" s="50"/>
      <c r="D28" s="57">
        <f>SUM(D16:E27)</f>
        <v>0</v>
      </c>
      <c r="E28" s="58"/>
      <c r="F28" s="57">
        <f>SUM(F16:G27)</f>
        <v>0</v>
      </c>
      <c r="G28" s="58"/>
      <c r="H28" s="2"/>
      <c r="I28" s="2"/>
      <c r="J28" s="6"/>
      <c r="K28" s="12">
        <v>500001</v>
      </c>
      <c r="L28" s="12">
        <v>1000000</v>
      </c>
      <c r="M28" s="12">
        <v>20</v>
      </c>
      <c r="N28" s="56">
        <f>MIN(IF((Q22-L27)*20%&lt;=0,0,(Q22-L27)*20%),100000)</f>
        <v>0</v>
      </c>
      <c r="O28" s="56"/>
      <c r="P28" s="6"/>
      <c r="Q28" s="33"/>
      <c r="R28" s="33"/>
    </row>
    <row r="29" spans="1:18" ht="15.75">
      <c r="A29" s="2"/>
      <c r="B29" s="2"/>
      <c r="C29" s="2"/>
      <c r="D29" s="2"/>
      <c r="E29" s="2"/>
      <c r="F29" s="2"/>
      <c r="G29" s="2"/>
      <c r="H29" s="2"/>
      <c r="I29" s="2"/>
      <c r="J29" s="6"/>
      <c r="K29" s="13">
        <v>1000001</v>
      </c>
      <c r="L29" s="13" t="s">
        <v>50</v>
      </c>
      <c r="M29" s="13">
        <v>30</v>
      </c>
      <c r="N29" s="54">
        <f>IF((Q22-L28)*30%&lt;=0,0,(Q22-L28)*30%)</f>
        <v>0</v>
      </c>
      <c r="O29" s="54"/>
      <c r="P29" s="6"/>
      <c r="Q29" s="33"/>
      <c r="R29" s="33"/>
    </row>
    <row r="30" spans="1:18" ht="15.75">
      <c r="A30" s="55" t="s">
        <v>51</v>
      </c>
      <c r="B30" s="55"/>
      <c r="C30" s="55"/>
      <c r="D30" s="55"/>
      <c r="E30" s="55"/>
      <c r="F30" s="55"/>
      <c r="G30" s="55"/>
      <c r="H30" s="55"/>
      <c r="I30" s="55"/>
      <c r="J30" s="6"/>
      <c r="K30" s="53" t="s">
        <v>52</v>
      </c>
      <c r="L30" s="53"/>
      <c r="M30" s="53"/>
      <c r="N30" s="56">
        <f>SUM(N26:O29)</f>
        <v>0</v>
      </c>
      <c r="O30" s="56"/>
      <c r="P30" s="9"/>
      <c r="Q30" s="47">
        <f>ROUND(N30,0)</f>
        <v>0</v>
      </c>
      <c r="R30" s="47"/>
    </row>
    <row r="31" spans="1:18" ht="15.75">
      <c r="A31" s="21" t="s">
        <v>53</v>
      </c>
      <c r="B31" s="21"/>
      <c r="C31" s="21"/>
      <c r="D31" s="21"/>
      <c r="E31" s="21"/>
      <c r="F31" s="21"/>
      <c r="G31" s="21"/>
      <c r="H31" s="21"/>
      <c r="I31" s="21"/>
      <c r="J31" s="6"/>
      <c r="K31" s="14"/>
      <c r="L31" s="14"/>
      <c r="M31" s="14"/>
      <c r="N31" s="14"/>
      <c r="O31" s="14"/>
      <c r="P31" s="14"/>
      <c r="Q31" s="59"/>
      <c r="R31" s="59"/>
    </row>
    <row r="32" spans="1:18" ht="15.75">
      <c r="A32" s="2"/>
      <c r="B32" s="2"/>
      <c r="C32" s="2"/>
      <c r="D32" s="2"/>
      <c r="E32" s="2"/>
      <c r="F32" s="2"/>
      <c r="G32" s="2"/>
      <c r="H32" s="2"/>
      <c r="I32" s="2"/>
      <c r="J32" s="6" t="s">
        <v>33</v>
      </c>
      <c r="K32" s="29" t="s">
        <v>54</v>
      </c>
      <c r="L32" s="30"/>
      <c r="M32" s="30"/>
      <c r="N32" s="30"/>
      <c r="O32" s="30"/>
      <c r="P32" s="31"/>
      <c r="Q32" s="44">
        <f>MIN(IF(Q22&lt;=500000,N27,0),2000)</f>
        <v>0</v>
      </c>
      <c r="R32" s="44"/>
    </row>
    <row r="33" spans="1:18" ht="15.75">
      <c r="A33" s="2"/>
      <c r="B33" s="51" t="s">
        <v>55</v>
      </c>
      <c r="C33" s="52"/>
      <c r="D33" s="39"/>
      <c r="E33" s="40"/>
      <c r="F33" s="51" t="s">
        <v>56</v>
      </c>
      <c r="G33" s="52"/>
      <c r="H33" s="39"/>
      <c r="I33" s="40"/>
      <c r="J33" s="6"/>
      <c r="K33" s="29" t="s">
        <v>57</v>
      </c>
      <c r="L33" s="30"/>
      <c r="M33" s="30"/>
      <c r="N33" s="30"/>
      <c r="O33" s="30"/>
      <c r="P33" s="31"/>
      <c r="Q33" s="44">
        <f>Q30-Q32</f>
        <v>0</v>
      </c>
      <c r="R33" s="44"/>
    </row>
    <row r="34" spans="1:18" ht="15.75">
      <c r="A34" s="2"/>
      <c r="B34" s="51" t="s">
        <v>58</v>
      </c>
      <c r="C34" s="52"/>
      <c r="D34" s="39"/>
      <c r="E34" s="40"/>
      <c r="F34" s="51" t="s">
        <v>59</v>
      </c>
      <c r="G34" s="52"/>
      <c r="H34" s="39"/>
      <c r="I34" s="40"/>
      <c r="J34" s="6" t="s">
        <v>60</v>
      </c>
      <c r="K34" s="29" t="s">
        <v>61</v>
      </c>
      <c r="L34" s="30"/>
      <c r="M34" s="30"/>
      <c r="N34" s="30"/>
      <c r="O34" s="30"/>
      <c r="P34" s="31"/>
      <c r="Q34" s="60">
        <f>ROUND(Q33*3%,0)</f>
        <v>0</v>
      </c>
      <c r="R34" s="60"/>
    </row>
    <row r="35" spans="1:18" ht="15.75">
      <c r="A35" s="2"/>
      <c r="B35" s="51" t="s">
        <v>62</v>
      </c>
      <c r="C35" s="52"/>
      <c r="D35" s="39"/>
      <c r="E35" s="40"/>
      <c r="F35" s="51" t="s">
        <v>63</v>
      </c>
      <c r="G35" s="52"/>
      <c r="H35" s="39"/>
      <c r="I35" s="40"/>
      <c r="J35" s="6"/>
      <c r="K35" s="29" t="s">
        <v>64</v>
      </c>
      <c r="L35" s="30"/>
      <c r="M35" s="30"/>
      <c r="N35" s="30"/>
      <c r="O35" s="30"/>
      <c r="P35" s="31"/>
      <c r="Q35" s="47">
        <f>Q33+Q34</f>
        <v>0</v>
      </c>
      <c r="R35" s="47"/>
    </row>
    <row r="36" spans="1:18" ht="15.75">
      <c r="A36" s="2"/>
      <c r="B36" s="51" t="s">
        <v>65</v>
      </c>
      <c r="C36" s="52"/>
      <c r="D36" s="39"/>
      <c r="E36" s="40"/>
      <c r="F36" s="51" t="s">
        <v>66</v>
      </c>
      <c r="G36" s="52"/>
      <c r="H36" s="39"/>
      <c r="I36" s="40"/>
      <c r="J36" s="6" t="s">
        <v>33</v>
      </c>
      <c r="K36" s="29" t="s">
        <v>67</v>
      </c>
      <c r="L36" s="30"/>
      <c r="M36" s="30"/>
      <c r="N36" s="30"/>
      <c r="O36" s="30"/>
      <c r="P36" s="31"/>
      <c r="Q36" s="63">
        <v>0</v>
      </c>
      <c r="R36" s="63"/>
    </row>
    <row r="37" spans="1:18" ht="15.75">
      <c r="A37" s="2"/>
      <c r="B37" s="51" t="s">
        <v>68</v>
      </c>
      <c r="C37" s="52"/>
      <c r="D37" s="39"/>
      <c r="E37" s="40"/>
      <c r="F37" s="61" t="s">
        <v>69</v>
      </c>
      <c r="G37" s="62"/>
      <c r="H37" s="39"/>
      <c r="I37" s="40"/>
      <c r="J37" s="6"/>
      <c r="K37" s="29" t="s">
        <v>70</v>
      </c>
      <c r="L37" s="30"/>
      <c r="M37" s="30"/>
      <c r="N37" s="30"/>
      <c r="O37" s="30"/>
      <c r="P37" s="31"/>
      <c r="Q37" s="47">
        <f>Q35-R36</f>
        <v>0</v>
      </c>
      <c r="R37" s="47"/>
    </row>
    <row r="38" spans="1:18" ht="15.75">
      <c r="A38" s="2"/>
      <c r="B38" s="51" t="s">
        <v>49</v>
      </c>
      <c r="C38" s="52"/>
      <c r="D38" s="72">
        <f>SUM(D33:E37)</f>
        <v>0</v>
      </c>
      <c r="E38" s="73"/>
      <c r="F38" s="51" t="s">
        <v>49</v>
      </c>
      <c r="G38" s="52"/>
      <c r="H38" s="72">
        <f>SUM(H33:I37)</f>
        <v>0</v>
      </c>
      <c r="I38" s="73"/>
      <c r="J38" s="6" t="s">
        <v>33</v>
      </c>
      <c r="K38" s="29" t="s">
        <v>71</v>
      </c>
      <c r="L38" s="30"/>
      <c r="M38" s="30"/>
      <c r="N38" s="30"/>
      <c r="O38" s="30"/>
      <c r="P38" s="31"/>
      <c r="Q38" s="44">
        <f>MAX(F28,F13)</f>
        <v>0</v>
      </c>
      <c r="R38" s="44"/>
    </row>
    <row r="39" spans="1:18" ht="15.75">
      <c r="A39" s="2"/>
      <c r="B39" s="2"/>
      <c r="C39" s="2"/>
      <c r="D39" s="2"/>
      <c r="E39" s="2"/>
      <c r="F39" s="6"/>
      <c r="G39" s="6"/>
      <c r="H39" s="6"/>
      <c r="I39" s="6"/>
      <c r="J39" s="6"/>
      <c r="K39" s="48" t="s">
        <v>72</v>
      </c>
      <c r="L39" s="49"/>
      <c r="M39" s="49"/>
      <c r="N39" s="49"/>
      <c r="O39" s="49"/>
      <c r="P39" s="50"/>
      <c r="Q39" s="47">
        <f>IF(Q37-Q38&lt;=0,0,Q37-Q38)</f>
        <v>0</v>
      </c>
      <c r="R39" s="47"/>
    </row>
    <row r="40" spans="1:18" ht="15.75">
      <c r="A40" s="2"/>
      <c r="B40" s="71" t="s">
        <v>73</v>
      </c>
      <c r="C40" s="71"/>
      <c r="D40" s="47">
        <f>D38+H38</f>
        <v>0</v>
      </c>
      <c r="E40" s="47"/>
      <c r="F40" s="2"/>
      <c r="G40" s="2"/>
      <c r="H40" s="2"/>
      <c r="I40" s="2"/>
      <c r="J40" s="6"/>
      <c r="K40" s="29" t="s">
        <v>74</v>
      </c>
      <c r="L40" s="30"/>
      <c r="M40" s="30"/>
      <c r="N40" s="30"/>
      <c r="O40" s="30"/>
      <c r="P40" s="31"/>
      <c r="Q40" s="44">
        <f>IF((Q38-Q37)&lt;=0,0,Q38-Q37)</f>
        <v>0</v>
      </c>
      <c r="R40" s="44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64" t="str">
        <f>C6</f>
        <v>Mr. ABC</v>
      </c>
      <c r="H42" s="64"/>
      <c r="I42" s="64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A43" s="2"/>
      <c r="B43" s="2"/>
      <c r="C43" s="2"/>
      <c r="D43" s="2"/>
      <c r="E43" s="2"/>
      <c r="F43" s="2"/>
      <c r="G43" s="64" t="str">
        <f>C7</f>
        <v>POST</v>
      </c>
      <c r="H43" s="64"/>
      <c r="I43" s="64"/>
      <c r="J43" s="2"/>
      <c r="K43" s="2"/>
      <c r="L43" s="2"/>
      <c r="M43" s="2"/>
      <c r="N43" s="2"/>
      <c r="O43" s="2"/>
      <c r="P43" s="64" t="str">
        <f>G42</f>
        <v>Mr. ABC</v>
      </c>
      <c r="Q43" s="64"/>
      <c r="R43" s="64"/>
    </row>
    <row r="44" spans="1:18">
      <c r="A44" s="2"/>
      <c r="B44" s="2"/>
      <c r="C44" s="2"/>
      <c r="D44" s="2"/>
      <c r="E44" s="2"/>
      <c r="F44" s="2"/>
      <c r="G44" s="68" t="s">
        <v>80</v>
      </c>
      <c r="H44" s="68"/>
      <c r="I44" s="68"/>
      <c r="J44" s="2"/>
      <c r="K44" s="2"/>
      <c r="L44" s="2"/>
      <c r="M44" s="2"/>
      <c r="N44" s="2"/>
      <c r="O44" s="2"/>
      <c r="P44" s="64" t="str">
        <f>G43</f>
        <v>POST</v>
      </c>
      <c r="Q44" s="64"/>
      <c r="R44" s="64"/>
    </row>
    <row r="45" spans="1:18">
      <c r="A45" s="2"/>
      <c r="B45" s="2"/>
      <c r="C45" s="2"/>
      <c r="D45" s="2"/>
      <c r="E45" s="2"/>
      <c r="F45" s="2"/>
      <c r="G45" s="69" t="s">
        <v>80</v>
      </c>
      <c r="H45" s="69"/>
      <c r="I45" s="69"/>
      <c r="J45" s="2"/>
      <c r="K45" s="2"/>
      <c r="L45" s="2"/>
      <c r="M45" s="2"/>
      <c r="N45" s="2"/>
      <c r="O45" s="2"/>
      <c r="P45" s="70" t="str">
        <f>G44</f>
        <v>WRITE HERE</v>
      </c>
      <c r="Q45" s="70"/>
      <c r="R45" s="70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64" t="str">
        <f>G45</f>
        <v>WRITE HERE</v>
      </c>
      <c r="Q46" s="64"/>
      <c r="R46" s="64"/>
    </row>
    <row r="47" spans="1:18">
      <c r="A47" s="65" t="s">
        <v>77</v>
      </c>
      <c r="B47" s="65"/>
      <c r="C47" s="65"/>
      <c r="D47" s="65"/>
      <c r="E47" s="65"/>
      <c r="F47" s="65"/>
      <c r="G47" s="65"/>
      <c r="H47" s="65"/>
      <c r="I47" s="65"/>
      <c r="J47" s="65" t="s">
        <v>77</v>
      </c>
      <c r="K47" s="65"/>
      <c r="L47" s="65"/>
      <c r="M47" s="65"/>
      <c r="N47" s="65"/>
      <c r="O47" s="65"/>
      <c r="P47" s="65"/>
      <c r="Q47" s="65"/>
      <c r="R47" s="65"/>
    </row>
    <row r="48" spans="1:18">
      <c r="A48" s="65" t="s">
        <v>75</v>
      </c>
      <c r="B48" s="65"/>
      <c r="C48" s="65"/>
      <c r="D48" s="65"/>
      <c r="E48" s="65"/>
      <c r="F48" s="65"/>
      <c r="G48" s="65"/>
      <c r="H48" s="65"/>
      <c r="I48" s="65"/>
      <c r="J48" s="65" t="s">
        <v>75</v>
      </c>
      <c r="K48" s="65"/>
      <c r="L48" s="65"/>
      <c r="M48" s="65"/>
      <c r="N48" s="65"/>
      <c r="O48" s="65"/>
      <c r="P48" s="65"/>
      <c r="Q48" s="65"/>
      <c r="R48" s="65"/>
    </row>
  </sheetData>
  <sheetProtection password="E189" sheet="1" objects="1" scenarios="1" selectLockedCells="1"/>
  <mergeCells count="178">
    <mergeCell ref="A6:B6"/>
    <mergeCell ref="C6:E6"/>
    <mergeCell ref="G6:H6"/>
    <mergeCell ref="J6:K6"/>
    <mergeCell ref="L6:N6"/>
    <mergeCell ref="P6:Q6"/>
    <mergeCell ref="A1:I1"/>
    <mergeCell ref="J1:R1"/>
    <mergeCell ref="A2:I2"/>
    <mergeCell ref="J2:R2"/>
    <mergeCell ref="A4:I4"/>
    <mergeCell ref="J4:R4"/>
    <mergeCell ref="A9:I9"/>
    <mergeCell ref="J9:R9"/>
    <mergeCell ref="A10:I10"/>
    <mergeCell ref="J10:R10"/>
    <mergeCell ref="K11:P11"/>
    <mergeCell ref="Q11:R11"/>
    <mergeCell ref="A7:B7"/>
    <mergeCell ref="C7:E7"/>
    <mergeCell ref="G7:H7"/>
    <mergeCell ref="J7:K7"/>
    <mergeCell ref="L7:N7"/>
    <mergeCell ref="P7:Q7"/>
    <mergeCell ref="B12:E12"/>
    <mergeCell ref="F12:G12"/>
    <mergeCell ref="K12:N12"/>
    <mergeCell ref="O12:P12"/>
    <mergeCell ref="Q12:R12"/>
    <mergeCell ref="B13:E13"/>
    <mergeCell ref="F13:G13"/>
    <mergeCell ref="K13:N13"/>
    <mergeCell ref="O13:P13"/>
    <mergeCell ref="Q13:R13"/>
    <mergeCell ref="K14:N14"/>
    <mergeCell ref="O14:P14"/>
    <mergeCell ref="Q14:R14"/>
    <mergeCell ref="B15:C15"/>
    <mergeCell ref="D15:E15"/>
    <mergeCell ref="F15:G15"/>
    <mergeCell ref="K15:N15"/>
    <mergeCell ref="O15:P15"/>
    <mergeCell ref="Q15:R15"/>
    <mergeCell ref="B17:C17"/>
    <mergeCell ref="D17:E17"/>
    <mergeCell ref="F17:G17"/>
    <mergeCell ref="K17:N17"/>
    <mergeCell ref="O17:P17"/>
    <mergeCell ref="Q17:R17"/>
    <mergeCell ref="B16:C16"/>
    <mergeCell ref="D16:E16"/>
    <mergeCell ref="F16:G16"/>
    <mergeCell ref="K16:N16"/>
    <mergeCell ref="O16:P16"/>
    <mergeCell ref="Q16:R16"/>
    <mergeCell ref="B19:C19"/>
    <mergeCell ref="D19:E19"/>
    <mergeCell ref="F19:G19"/>
    <mergeCell ref="K19:N19"/>
    <mergeCell ref="O19:P19"/>
    <mergeCell ref="Q19:R19"/>
    <mergeCell ref="B18:C18"/>
    <mergeCell ref="D18:E18"/>
    <mergeCell ref="F18:G18"/>
    <mergeCell ref="K18:N18"/>
    <mergeCell ref="O18:P18"/>
    <mergeCell ref="Q18:R18"/>
    <mergeCell ref="Q20:R20"/>
    <mergeCell ref="B21:C21"/>
    <mergeCell ref="D21:E21"/>
    <mergeCell ref="F21:G21"/>
    <mergeCell ref="K21:P21"/>
    <mergeCell ref="Q21:R21"/>
    <mergeCell ref="B20:C20"/>
    <mergeCell ref="D20:E20"/>
    <mergeCell ref="F20:G20"/>
    <mergeCell ref="K20:L20"/>
    <mergeCell ref="M20:N20"/>
    <mergeCell ref="O20:P20"/>
    <mergeCell ref="B24:C24"/>
    <mergeCell ref="D24:E24"/>
    <mergeCell ref="F24:G24"/>
    <mergeCell ref="K24:L24"/>
    <mergeCell ref="N24:O24"/>
    <mergeCell ref="Q24:R24"/>
    <mergeCell ref="B22:C22"/>
    <mergeCell ref="D22:E22"/>
    <mergeCell ref="F22:G22"/>
    <mergeCell ref="K22:P22"/>
    <mergeCell ref="Q22:R22"/>
    <mergeCell ref="B23:C23"/>
    <mergeCell ref="D23:E23"/>
    <mergeCell ref="F23:G23"/>
    <mergeCell ref="Q23:R23"/>
    <mergeCell ref="B25:C25"/>
    <mergeCell ref="D25:E25"/>
    <mergeCell ref="F25:G25"/>
    <mergeCell ref="N25:O25"/>
    <mergeCell ref="Q25:R25"/>
    <mergeCell ref="B26:C26"/>
    <mergeCell ref="D26:E26"/>
    <mergeCell ref="F26:G26"/>
    <mergeCell ref="N26:O26"/>
    <mergeCell ref="Q26:R26"/>
    <mergeCell ref="N29:O29"/>
    <mergeCell ref="Q29:R29"/>
    <mergeCell ref="A30:I30"/>
    <mergeCell ref="K30:M30"/>
    <mergeCell ref="N30:O30"/>
    <mergeCell ref="Q30:R30"/>
    <mergeCell ref="B27:C27"/>
    <mergeCell ref="D27:E27"/>
    <mergeCell ref="F27:G27"/>
    <mergeCell ref="N27:O27"/>
    <mergeCell ref="Q27:R27"/>
    <mergeCell ref="B28:C28"/>
    <mergeCell ref="D28:E28"/>
    <mergeCell ref="F28:G28"/>
    <mergeCell ref="N28:O28"/>
    <mergeCell ref="Q28:R28"/>
    <mergeCell ref="A31:I31"/>
    <mergeCell ref="Q31:R31"/>
    <mergeCell ref="K32:P32"/>
    <mergeCell ref="Q32:R32"/>
    <mergeCell ref="B33:C33"/>
    <mergeCell ref="D33:E33"/>
    <mergeCell ref="F33:G33"/>
    <mergeCell ref="H33:I33"/>
    <mergeCell ref="K33:P33"/>
    <mergeCell ref="Q33:R33"/>
    <mergeCell ref="B35:C35"/>
    <mergeCell ref="D35:E35"/>
    <mergeCell ref="F35:G35"/>
    <mergeCell ref="H35:I35"/>
    <mergeCell ref="K35:P35"/>
    <mergeCell ref="Q35:R35"/>
    <mergeCell ref="B34:C34"/>
    <mergeCell ref="D34:E34"/>
    <mergeCell ref="F34:G34"/>
    <mergeCell ref="H34:I34"/>
    <mergeCell ref="K34:P34"/>
    <mergeCell ref="Q34:R34"/>
    <mergeCell ref="B37:C37"/>
    <mergeCell ref="D37:E37"/>
    <mergeCell ref="F37:G37"/>
    <mergeCell ref="H37:I37"/>
    <mergeCell ref="K37:P37"/>
    <mergeCell ref="Q37:R37"/>
    <mergeCell ref="B36:C36"/>
    <mergeCell ref="D36:E36"/>
    <mergeCell ref="F36:G36"/>
    <mergeCell ref="H36:I36"/>
    <mergeCell ref="K36:P36"/>
    <mergeCell ref="Q36:R36"/>
    <mergeCell ref="K39:P39"/>
    <mergeCell ref="Q39:R39"/>
    <mergeCell ref="B40:C40"/>
    <mergeCell ref="D40:E40"/>
    <mergeCell ref="K40:P40"/>
    <mergeCell ref="Q40:R40"/>
    <mergeCell ref="B38:C38"/>
    <mergeCell ref="D38:E38"/>
    <mergeCell ref="F38:G38"/>
    <mergeCell ref="H38:I38"/>
    <mergeCell ref="K38:P38"/>
    <mergeCell ref="Q38:R38"/>
    <mergeCell ref="P46:R46"/>
    <mergeCell ref="A47:I47"/>
    <mergeCell ref="J47:R47"/>
    <mergeCell ref="A48:I48"/>
    <mergeCell ref="J48:R48"/>
    <mergeCell ref="G42:I42"/>
    <mergeCell ref="G43:I43"/>
    <mergeCell ref="P43:R43"/>
    <mergeCell ref="G44:I44"/>
    <mergeCell ref="P44:R44"/>
    <mergeCell ref="G45:I45"/>
    <mergeCell ref="P45:R45"/>
  </mergeCells>
  <dataValidations count="11">
    <dataValidation type="decimal" operator="lessThanOrEqual" allowBlank="1" showErrorMessage="1" errorTitle="G.S.BHATTI Says :" error="MAXIMUM Rs.40000 Only.&#10;( In Decimal Number Format Only)" sqref="O15:P15">
      <formula1>40000</formula1>
    </dataValidation>
    <dataValidation type="decimal" operator="lessThanOrEqual" allowBlank="1" showErrorMessage="1" errorTitle="G.S.BHATTI Says :" error="MAXIMUM Rs.100000 only In case of Severe Disability.&#10;(Decimal Number Format Only)" sqref="O16:P16">
      <formula1>100000</formula1>
    </dataValidation>
    <dataValidation type="decimal" operator="greaterThanOrEqual" allowBlank="1" showErrorMessage="1" errorTitle="G.S.BHATTI Says :" error="Kindly Enter Gross Annual Income in Decimal Number Format only." sqref="F12:G12">
      <formula1>0</formula1>
    </dataValidation>
    <dataValidation type="decimal" operator="greaterThanOrEqual" showErrorMessage="1" errorTitle="G.S.BHATTI Says :" error="Kindly Enter Monthly TDS (Decimal Number Format Only.) Minimum 0." sqref="F16:G27">
      <formula1>0</formula1>
    </dataValidation>
    <dataValidation type="decimal" operator="greaterThanOrEqual" showErrorMessage="1" errorTitle="G.S.BHATTI Says :" error="Kindly Enter Monthly Income (Decimal Number Format Only.) Minimum 0." sqref="D16:E27">
      <formula1>0</formula1>
    </dataValidation>
    <dataValidation type="decimal" operator="greaterThanOrEqual" allowBlank="1" showErrorMessage="1" errorTitle="G.S.BHATTI Says :" error="Minimum 0. &#10;Enter Value in Decimal Number Format Only." sqref="D33:E37 H33:I37">
      <formula1>0</formula1>
    </dataValidation>
    <dataValidation type="decimal" operator="lessThanOrEqual" allowBlank="1" showErrorMessage="1" errorTitle="G.S.BHATTI Says :" error="Conveyance Allowance is Exempted upto 9600 (19200 for Handicapped) per annum.&#10;Enter value in Decimal Number Format Only." sqref="O12:P12">
      <formula1>19200</formula1>
    </dataValidation>
    <dataValidation type="decimal" operator="greaterThanOrEqual" allowBlank="1" showErrorMessage="1" errorTitle="G.S.BHATTI Says :" error="Kindly enter Value in Decimal Number Format only." sqref="O13:P13">
      <formula1>0</formula1>
    </dataValidation>
    <dataValidation type="decimal" operator="lessThanOrEqual" allowBlank="1" showErrorMessage="1" errorTitle="G.S.BHATTI Says :" error="Enter value Less than or equal to 150000.&#10;( In Decimal Number Format Only)" sqref="O14:P14">
      <formula1>150000</formula1>
    </dataValidation>
    <dataValidation type="decimal" operator="greaterThanOrEqual" allowBlank="1" showErrorMessage="1" errorTitle="G.S.BHATTI Says:" error="Kindly enter value in Decimal Number Format only." sqref="Q36:R36 O20:P20 O18:P18 F13:G13">
      <formula1>0</formula1>
    </dataValidation>
    <dataValidation type="decimal" operator="lessThanOrEqual" allowBlank="1" showErrorMessage="1" errorTitle="G.S.BHATTI Says:" error="Kindly enter value (Max.10000) in Decimal Number format only." sqref="O19:P19">
      <formula1>10000</formula1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48"/>
  <sheetViews>
    <sheetView workbookViewId="0">
      <selection activeCell="C6" sqref="C6:E6"/>
    </sheetView>
  </sheetViews>
  <sheetFormatPr defaultRowHeight="15"/>
  <cols>
    <col min="1" max="9" width="9.140625" style="1"/>
    <col min="10" max="10" width="9" style="1" customWidth="1"/>
    <col min="11" max="12" width="10.28515625" style="1" bestFit="1" customWidth="1"/>
    <col min="13" max="13" width="10.42578125" style="1" bestFit="1" customWidth="1"/>
    <col min="14" max="16" width="9.140625" style="1"/>
    <col min="17" max="17" width="10.28515625" style="1" bestFit="1" customWidth="1"/>
    <col min="18" max="18" width="10.85546875" style="1" bestFit="1" customWidth="1"/>
    <col min="19" max="16384" width="9.140625" style="1"/>
  </cols>
  <sheetData>
    <row r="1" spans="1:18" ht="23.25">
      <c r="A1" s="18" t="s">
        <v>76</v>
      </c>
      <c r="B1" s="18"/>
      <c r="C1" s="18"/>
      <c r="D1" s="18"/>
      <c r="E1" s="18"/>
      <c r="F1" s="18"/>
      <c r="G1" s="18"/>
      <c r="H1" s="18"/>
      <c r="I1" s="18"/>
      <c r="J1" s="18" t="s">
        <v>76</v>
      </c>
      <c r="K1" s="18"/>
      <c r="L1" s="18"/>
      <c r="M1" s="18"/>
      <c r="N1" s="18"/>
      <c r="O1" s="18"/>
      <c r="P1" s="18"/>
      <c r="Q1" s="18"/>
      <c r="R1" s="18"/>
    </row>
    <row r="2" spans="1:18" ht="15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 t="s">
        <v>1</v>
      </c>
      <c r="K2" s="19"/>
      <c r="L2" s="19"/>
      <c r="M2" s="19"/>
      <c r="N2" s="19"/>
      <c r="O2" s="19"/>
      <c r="P2" s="19"/>
      <c r="Q2" s="19"/>
      <c r="R2" s="19"/>
    </row>
    <row r="3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>
      <c r="A4" s="66" t="s">
        <v>78</v>
      </c>
      <c r="B4" s="66"/>
      <c r="C4" s="66"/>
      <c r="D4" s="66"/>
      <c r="E4" s="66"/>
      <c r="F4" s="66"/>
      <c r="G4" s="66"/>
      <c r="H4" s="66"/>
      <c r="I4" s="66"/>
      <c r="J4" s="67" t="str">
        <f>A4</f>
        <v>NAME OF OFFICE /DEPARTMENT</v>
      </c>
      <c r="K4" s="67"/>
      <c r="L4" s="67"/>
      <c r="M4" s="67"/>
      <c r="N4" s="67"/>
      <c r="O4" s="67"/>
      <c r="P4" s="67"/>
      <c r="Q4" s="67"/>
      <c r="R4" s="67"/>
    </row>
    <row r="5" spans="1:1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>
      <c r="A6" s="15" t="s">
        <v>2</v>
      </c>
      <c r="B6" s="15"/>
      <c r="C6" s="16" t="s">
        <v>3</v>
      </c>
      <c r="D6" s="16"/>
      <c r="E6" s="16"/>
      <c r="F6" s="5" t="s">
        <v>4</v>
      </c>
      <c r="G6" s="16">
        <v>12345</v>
      </c>
      <c r="H6" s="16"/>
      <c r="I6" s="5"/>
      <c r="J6" s="15" t="s">
        <v>5</v>
      </c>
      <c r="K6" s="15"/>
      <c r="L6" s="17" t="str">
        <f>C6</f>
        <v>Mr. ABC</v>
      </c>
      <c r="M6" s="17"/>
      <c r="N6" s="17"/>
      <c r="O6" s="5" t="s">
        <v>4</v>
      </c>
      <c r="P6" s="17">
        <f>G6</f>
        <v>12345</v>
      </c>
      <c r="Q6" s="17"/>
      <c r="R6" s="5"/>
    </row>
    <row r="7" spans="1:18">
      <c r="A7" s="24" t="s">
        <v>6</v>
      </c>
      <c r="B7" s="24"/>
      <c r="C7" s="16" t="s">
        <v>79</v>
      </c>
      <c r="D7" s="16"/>
      <c r="E7" s="16"/>
      <c r="F7" s="5" t="s">
        <v>7</v>
      </c>
      <c r="G7" s="16">
        <v>12456</v>
      </c>
      <c r="H7" s="16"/>
      <c r="I7" s="5"/>
      <c r="J7" s="24" t="s">
        <v>6</v>
      </c>
      <c r="K7" s="24"/>
      <c r="L7" s="17" t="str">
        <f>C7</f>
        <v>POST</v>
      </c>
      <c r="M7" s="17"/>
      <c r="N7" s="17"/>
      <c r="O7" s="5" t="s">
        <v>7</v>
      </c>
      <c r="P7" s="17">
        <f>G7</f>
        <v>12456</v>
      </c>
      <c r="Q7" s="17"/>
      <c r="R7" s="5"/>
    </row>
    <row r="8" spans="1: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20" t="s">
        <v>8</v>
      </c>
      <c r="B9" s="20"/>
      <c r="C9" s="20"/>
      <c r="D9" s="20"/>
      <c r="E9" s="20"/>
      <c r="F9" s="20"/>
      <c r="G9" s="20"/>
      <c r="H9" s="20"/>
      <c r="I9" s="20"/>
      <c r="J9" s="20" t="s">
        <v>9</v>
      </c>
      <c r="K9" s="20"/>
      <c r="L9" s="20"/>
      <c r="M9" s="20"/>
      <c r="N9" s="20"/>
      <c r="O9" s="20"/>
      <c r="P9" s="20"/>
      <c r="Q9" s="20"/>
      <c r="R9" s="20"/>
    </row>
    <row r="10" spans="1:18" ht="15.75">
      <c r="A10" s="21" t="s">
        <v>10</v>
      </c>
      <c r="B10" s="21"/>
      <c r="C10" s="21"/>
      <c r="D10" s="21"/>
      <c r="E10" s="21"/>
      <c r="F10" s="21"/>
      <c r="G10" s="21"/>
      <c r="H10" s="21"/>
      <c r="I10" s="21"/>
      <c r="J10" s="21" t="s">
        <v>11</v>
      </c>
      <c r="K10" s="21"/>
      <c r="L10" s="21"/>
      <c r="M10" s="21"/>
      <c r="N10" s="21"/>
      <c r="O10" s="21"/>
      <c r="P10" s="21"/>
      <c r="Q10" s="21"/>
      <c r="R10" s="21"/>
    </row>
    <row r="11" spans="1:18" ht="15.75">
      <c r="A11" s="2"/>
      <c r="B11" s="2"/>
      <c r="C11" s="2"/>
      <c r="D11" s="2"/>
      <c r="E11" s="2"/>
      <c r="F11" s="2"/>
      <c r="G11" s="2"/>
      <c r="H11" s="2"/>
      <c r="I11" s="2"/>
      <c r="J11" s="6"/>
      <c r="K11" s="22" t="s">
        <v>12</v>
      </c>
      <c r="L11" s="22"/>
      <c r="M11" s="22"/>
      <c r="N11" s="22"/>
      <c r="O11" s="22"/>
      <c r="P11" s="22"/>
      <c r="Q11" s="23">
        <f>MAX(F12,D28)</f>
        <v>0</v>
      </c>
      <c r="R11" s="23"/>
    </row>
    <row r="12" spans="1:18" ht="15.75">
      <c r="A12" s="2"/>
      <c r="B12" s="25" t="s">
        <v>13</v>
      </c>
      <c r="C12" s="26"/>
      <c r="D12" s="26"/>
      <c r="E12" s="27"/>
      <c r="F12" s="28"/>
      <c r="G12" s="28"/>
      <c r="H12" s="2"/>
      <c r="I12" s="2"/>
      <c r="J12" s="6"/>
      <c r="K12" s="29" t="s">
        <v>14</v>
      </c>
      <c r="L12" s="30"/>
      <c r="M12" s="30"/>
      <c r="N12" s="31"/>
      <c r="O12" s="32"/>
      <c r="P12" s="32"/>
      <c r="Q12" s="33"/>
      <c r="R12" s="33"/>
    </row>
    <row r="13" spans="1:18" ht="15.75">
      <c r="A13" s="2"/>
      <c r="B13" s="34" t="s">
        <v>15</v>
      </c>
      <c r="C13" s="34"/>
      <c r="D13" s="34"/>
      <c r="E13" s="34"/>
      <c r="F13" s="35"/>
      <c r="G13" s="36"/>
      <c r="H13" s="2"/>
      <c r="I13" s="2"/>
      <c r="J13" s="2"/>
      <c r="K13" s="29" t="s">
        <v>16</v>
      </c>
      <c r="L13" s="30"/>
      <c r="M13" s="30"/>
      <c r="N13" s="31"/>
      <c r="O13" s="32"/>
      <c r="P13" s="32"/>
      <c r="Q13" s="33"/>
      <c r="R13" s="33"/>
    </row>
    <row r="14" spans="1:18" ht="15.75">
      <c r="A14" s="2"/>
      <c r="B14" s="2"/>
      <c r="C14" s="2"/>
      <c r="D14" s="2"/>
      <c r="E14" s="2"/>
      <c r="F14" s="2"/>
      <c r="G14" s="2"/>
      <c r="H14" s="2"/>
      <c r="I14" s="2"/>
      <c r="J14" s="2"/>
      <c r="K14" s="29" t="s">
        <v>17</v>
      </c>
      <c r="L14" s="30"/>
      <c r="M14" s="30"/>
      <c r="N14" s="31"/>
      <c r="O14" s="32"/>
      <c r="P14" s="32"/>
      <c r="Q14" s="33"/>
      <c r="R14" s="33"/>
    </row>
    <row r="15" spans="1:18" ht="15.75">
      <c r="A15" s="2"/>
      <c r="B15" s="25" t="s">
        <v>18</v>
      </c>
      <c r="C15" s="27"/>
      <c r="D15" s="25" t="s">
        <v>19</v>
      </c>
      <c r="E15" s="27"/>
      <c r="F15" s="25" t="s">
        <v>20</v>
      </c>
      <c r="G15" s="27"/>
      <c r="H15" s="2"/>
      <c r="I15" s="2"/>
      <c r="J15" s="2"/>
      <c r="K15" s="29" t="s">
        <v>21</v>
      </c>
      <c r="L15" s="30"/>
      <c r="M15" s="30"/>
      <c r="N15" s="31"/>
      <c r="O15" s="32"/>
      <c r="P15" s="32"/>
      <c r="Q15" s="33"/>
      <c r="R15" s="33"/>
    </row>
    <row r="16" spans="1:18" ht="15.75">
      <c r="A16" s="2"/>
      <c r="B16" s="37" t="s">
        <v>22</v>
      </c>
      <c r="C16" s="38"/>
      <c r="D16" s="39"/>
      <c r="E16" s="40"/>
      <c r="F16" s="39">
        <v>0</v>
      </c>
      <c r="G16" s="40"/>
      <c r="H16" s="2"/>
      <c r="I16" s="2"/>
      <c r="J16" s="2"/>
      <c r="K16" s="29" t="s">
        <v>23</v>
      </c>
      <c r="L16" s="30"/>
      <c r="M16" s="30"/>
      <c r="N16" s="31"/>
      <c r="O16" s="32"/>
      <c r="P16" s="32"/>
      <c r="Q16" s="33"/>
      <c r="R16" s="33"/>
    </row>
    <row r="17" spans="1:18" ht="15.75">
      <c r="A17" s="2"/>
      <c r="B17" s="37" t="s">
        <v>24</v>
      </c>
      <c r="C17" s="38"/>
      <c r="D17" s="39"/>
      <c r="E17" s="40"/>
      <c r="F17" s="39"/>
      <c r="G17" s="40"/>
      <c r="H17" s="2"/>
      <c r="I17" s="2"/>
      <c r="J17" s="2"/>
      <c r="K17" s="29" t="s">
        <v>25</v>
      </c>
      <c r="L17" s="30"/>
      <c r="M17" s="30"/>
      <c r="N17" s="31"/>
      <c r="O17" s="41">
        <f>IF(D40&gt;100000,100000,D40)</f>
        <v>0</v>
      </c>
      <c r="P17" s="41"/>
      <c r="Q17" s="33"/>
      <c r="R17" s="33"/>
    </row>
    <row r="18" spans="1:18" ht="15.75">
      <c r="A18" s="2"/>
      <c r="B18" s="37" t="s">
        <v>26</v>
      </c>
      <c r="C18" s="38"/>
      <c r="D18" s="39"/>
      <c r="E18" s="40"/>
      <c r="F18" s="39"/>
      <c r="G18" s="40"/>
      <c r="H18" s="2"/>
      <c r="I18" s="2"/>
      <c r="J18" s="2"/>
      <c r="K18" s="29" t="s">
        <v>27</v>
      </c>
      <c r="L18" s="30"/>
      <c r="M18" s="30"/>
      <c r="N18" s="31"/>
      <c r="O18" s="32"/>
      <c r="P18" s="32"/>
      <c r="Q18" s="33"/>
      <c r="R18" s="33"/>
    </row>
    <row r="19" spans="1:18" ht="15.75">
      <c r="A19" s="2"/>
      <c r="B19" s="42" t="s">
        <v>28</v>
      </c>
      <c r="C19" s="43"/>
      <c r="D19" s="39"/>
      <c r="E19" s="40"/>
      <c r="F19" s="39"/>
      <c r="G19" s="40"/>
      <c r="H19" s="2"/>
      <c r="I19" s="2"/>
      <c r="J19" s="2"/>
      <c r="K19" s="29" t="s">
        <v>29</v>
      </c>
      <c r="L19" s="30"/>
      <c r="M19" s="30"/>
      <c r="N19" s="31"/>
      <c r="O19" s="32">
        <v>0</v>
      </c>
      <c r="P19" s="32"/>
      <c r="Q19" s="33"/>
      <c r="R19" s="33"/>
    </row>
    <row r="20" spans="1:18" ht="15.75">
      <c r="A20" s="2"/>
      <c r="B20" s="42" t="s">
        <v>30</v>
      </c>
      <c r="C20" s="43"/>
      <c r="D20" s="39"/>
      <c r="E20" s="40"/>
      <c r="F20" s="39"/>
      <c r="G20" s="40"/>
      <c r="H20" s="2"/>
      <c r="I20" s="2"/>
      <c r="J20" s="2"/>
      <c r="K20" s="25" t="s">
        <v>31</v>
      </c>
      <c r="L20" s="26"/>
      <c r="M20" s="45"/>
      <c r="N20" s="46"/>
      <c r="O20" s="32">
        <v>0</v>
      </c>
      <c r="P20" s="32"/>
      <c r="Q20" s="33"/>
      <c r="R20" s="33"/>
    </row>
    <row r="21" spans="1:18" ht="15.75">
      <c r="A21" s="2"/>
      <c r="B21" s="42" t="s">
        <v>32</v>
      </c>
      <c r="C21" s="43"/>
      <c r="D21" s="39"/>
      <c r="E21" s="40"/>
      <c r="F21" s="39"/>
      <c r="G21" s="40"/>
      <c r="H21" s="2"/>
      <c r="I21" s="2"/>
      <c r="J21" s="6" t="s">
        <v>33</v>
      </c>
      <c r="K21" s="29" t="s">
        <v>34</v>
      </c>
      <c r="L21" s="30"/>
      <c r="M21" s="30"/>
      <c r="N21" s="30"/>
      <c r="O21" s="30"/>
      <c r="P21" s="31"/>
      <c r="Q21" s="44">
        <f>SUM(O12:P20)</f>
        <v>0</v>
      </c>
      <c r="R21" s="44"/>
    </row>
    <row r="22" spans="1:18" ht="15.75">
      <c r="A22" s="2"/>
      <c r="B22" s="42" t="s">
        <v>35</v>
      </c>
      <c r="C22" s="43"/>
      <c r="D22" s="39"/>
      <c r="E22" s="40"/>
      <c r="F22" s="39"/>
      <c r="G22" s="40"/>
      <c r="H22" s="2"/>
      <c r="I22" s="2"/>
      <c r="J22" s="6"/>
      <c r="K22" s="48" t="s">
        <v>36</v>
      </c>
      <c r="L22" s="49"/>
      <c r="M22" s="49"/>
      <c r="N22" s="49"/>
      <c r="O22" s="49"/>
      <c r="P22" s="50"/>
      <c r="Q22" s="47">
        <f>Q11-Q21</f>
        <v>0</v>
      </c>
      <c r="R22" s="47"/>
    </row>
    <row r="23" spans="1:18" ht="15.75">
      <c r="A23" s="2"/>
      <c r="B23" s="42" t="s">
        <v>37</v>
      </c>
      <c r="C23" s="43"/>
      <c r="D23" s="39"/>
      <c r="E23" s="40"/>
      <c r="F23" s="39"/>
      <c r="G23" s="40"/>
      <c r="H23" s="2"/>
      <c r="I23" s="2"/>
      <c r="J23" s="6"/>
      <c r="K23" s="6"/>
      <c r="L23" s="6"/>
      <c r="M23" s="6"/>
      <c r="N23" s="6"/>
      <c r="O23" s="6"/>
      <c r="P23" s="6"/>
      <c r="Q23" s="33"/>
      <c r="R23" s="33"/>
    </row>
    <row r="24" spans="1:18" ht="15.75">
      <c r="A24" s="2"/>
      <c r="B24" s="42" t="s">
        <v>38</v>
      </c>
      <c r="C24" s="43"/>
      <c r="D24" s="39"/>
      <c r="E24" s="40"/>
      <c r="F24" s="39"/>
      <c r="G24" s="40"/>
      <c r="H24" s="2"/>
      <c r="I24" s="2"/>
      <c r="J24" s="6"/>
      <c r="K24" s="47" t="s">
        <v>39</v>
      </c>
      <c r="L24" s="47"/>
      <c r="M24" s="7" t="s">
        <v>40</v>
      </c>
      <c r="N24" s="47" t="s">
        <v>41</v>
      </c>
      <c r="O24" s="47"/>
      <c r="P24" s="6"/>
      <c r="Q24" s="33"/>
      <c r="R24" s="33"/>
    </row>
    <row r="25" spans="1:18" ht="15.75">
      <c r="A25" s="2"/>
      <c r="B25" s="42" t="s">
        <v>42</v>
      </c>
      <c r="C25" s="43"/>
      <c r="D25" s="39"/>
      <c r="E25" s="40"/>
      <c r="F25" s="39"/>
      <c r="G25" s="40"/>
      <c r="H25" s="2"/>
      <c r="I25" s="2"/>
      <c r="J25" s="6"/>
      <c r="K25" s="8" t="s">
        <v>43</v>
      </c>
      <c r="L25" s="8" t="s">
        <v>44</v>
      </c>
      <c r="M25" s="9"/>
      <c r="N25" s="51"/>
      <c r="O25" s="52"/>
      <c r="P25" s="6"/>
      <c r="Q25" s="33"/>
      <c r="R25" s="33"/>
    </row>
    <row r="26" spans="1:18" ht="15.75">
      <c r="A26" s="2"/>
      <c r="B26" s="42" t="s">
        <v>45</v>
      </c>
      <c r="C26" s="43"/>
      <c r="D26" s="39"/>
      <c r="E26" s="40"/>
      <c r="F26" s="39"/>
      <c r="G26" s="40"/>
      <c r="H26" s="2"/>
      <c r="I26" s="2"/>
      <c r="J26" s="6"/>
      <c r="K26" s="10" t="s">
        <v>46</v>
      </c>
      <c r="L26" s="12">
        <v>200000</v>
      </c>
      <c r="M26" s="12" t="s">
        <v>47</v>
      </c>
      <c r="N26" s="53">
        <v>0</v>
      </c>
      <c r="O26" s="53"/>
      <c r="P26" s="6"/>
      <c r="Q26" s="33"/>
      <c r="R26" s="33"/>
    </row>
    <row r="27" spans="1:18" ht="15.75">
      <c r="A27" s="2"/>
      <c r="B27" s="42" t="s">
        <v>48</v>
      </c>
      <c r="C27" s="43"/>
      <c r="D27" s="39"/>
      <c r="E27" s="40"/>
      <c r="F27" s="39"/>
      <c r="G27" s="40"/>
      <c r="H27" s="2"/>
      <c r="I27" s="2"/>
      <c r="J27" s="6"/>
      <c r="K27" s="12">
        <v>200001</v>
      </c>
      <c r="L27" s="12">
        <v>500000</v>
      </c>
      <c r="M27" s="12">
        <v>10</v>
      </c>
      <c r="N27" s="56">
        <f>MIN(IF((Q22-L26)*10%&lt;=0,0,(Q22-L26)*10%),30000)</f>
        <v>0</v>
      </c>
      <c r="O27" s="56"/>
      <c r="P27" s="6"/>
      <c r="Q27" s="33"/>
      <c r="R27" s="33"/>
    </row>
    <row r="28" spans="1:18" ht="15.75">
      <c r="A28" s="2"/>
      <c r="B28" s="48" t="s">
        <v>49</v>
      </c>
      <c r="C28" s="50"/>
      <c r="D28" s="57">
        <f>SUM(D16:E27)</f>
        <v>0</v>
      </c>
      <c r="E28" s="58"/>
      <c r="F28" s="57">
        <f>SUM(F16:G27)</f>
        <v>0</v>
      </c>
      <c r="G28" s="58"/>
      <c r="H28" s="2"/>
      <c r="I28" s="2"/>
      <c r="J28" s="6"/>
      <c r="K28" s="12">
        <v>500001</v>
      </c>
      <c r="L28" s="12">
        <v>1000000</v>
      </c>
      <c r="M28" s="12">
        <v>20</v>
      </c>
      <c r="N28" s="56">
        <f>MIN(IF((Q22-L27)*20%&lt;=0,0,(Q22-L27)*20%),100000)</f>
        <v>0</v>
      </c>
      <c r="O28" s="56"/>
      <c r="P28" s="6"/>
      <c r="Q28" s="33"/>
      <c r="R28" s="33"/>
    </row>
    <row r="29" spans="1:18" ht="15.75">
      <c r="A29" s="2"/>
      <c r="B29" s="2"/>
      <c r="C29" s="2"/>
      <c r="D29" s="2"/>
      <c r="E29" s="2"/>
      <c r="F29" s="2"/>
      <c r="G29" s="2"/>
      <c r="H29" s="2"/>
      <c r="I29" s="2"/>
      <c r="J29" s="6"/>
      <c r="K29" s="13">
        <v>1000001</v>
      </c>
      <c r="L29" s="13" t="s">
        <v>50</v>
      </c>
      <c r="M29" s="13">
        <v>30</v>
      </c>
      <c r="N29" s="54">
        <f>IF((Q22-L28)*30%&lt;=0,0,(Q22-L28)*30%)</f>
        <v>0</v>
      </c>
      <c r="O29" s="54"/>
      <c r="P29" s="6"/>
      <c r="Q29" s="33"/>
      <c r="R29" s="33"/>
    </row>
    <row r="30" spans="1:18" ht="15.75">
      <c r="A30" s="55" t="s">
        <v>51</v>
      </c>
      <c r="B30" s="55"/>
      <c r="C30" s="55"/>
      <c r="D30" s="55"/>
      <c r="E30" s="55"/>
      <c r="F30" s="55"/>
      <c r="G30" s="55"/>
      <c r="H30" s="55"/>
      <c r="I30" s="55"/>
      <c r="J30" s="6"/>
      <c r="K30" s="53" t="s">
        <v>52</v>
      </c>
      <c r="L30" s="53"/>
      <c r="M30" s="53"/>
      <c r="N30" s="56">
        <f>SUM(N26:O29)</f>
        <v>0</v>
      </c>
      <c r="O30" s="56"/>
      <c r="P30" s="9"/>
      <c r="Q30" s="47">
        <f>ROUND(N30,0)</f>
        <v>0</v>
      </c>
      <c r="R30" s="47"/>
    </row>
    <row r="31" spans="1:18" ht="15.75">
      <c r="A31" s="21" t="s">
        <v>53</v>
      </c>
      <c r="B31" s="21"/>
      <c r="C31" s="21"/>
      <c r="D31" s="21"/>
      <c r="E31" s="21"/>
      <c r="F31" s="21"/>
      <c r="G31" s="21"/>
      <c r="H31" s="21"/>
      <c r="I31" s="21"/>
      <c r="J31" s="6"/>
      <c r="K31" s="14"/>
      <c r="L31" s="14"/>
      <c r="M31" s="14"/>
      <c r="N31" s="14"/>
      <c r="O31" s="14"/>
      <c r="P31" s="14"/>
      <c r="Q31" s="59"/>
      <c r="R31" s="59"/>
    </row>
    <row r="32" spans="1:18" ht="15.75">
      <c r="A32" s="2"/>
      <c r="B32" s="2"/>
      <c r="C32" s="2"/>
      <c r="D32" s="2"/>
      <c r="E32" s="2"/>
      <c r="F32" s="2"/>
      <c r="G32" s="2"/>
      <c r="H32" s="2"/>
      <c r="I32" s="2"/>
      <c r="J32" s="6" t="s">
        <v>33</v>
      </c>
      <c r="K32" s="29" t="s">
        <v>54</v>
      </c>
      <c r="L32" s="30"/>
      <c r="M32" s="30"/>
      <c r="N32" s="30"/>
      <c r="O32" s="30"/>
      <c r="P32" s="31"/>
      <c r="Q32" s="44">
        <f>MIN(IF(Q22&lt;=500000,N27,0),2000)</f>
        <v>0</v>
      </c>
      <c r="R32" s="44"/>
    </row>
    <row r="33" spans="1:18" ht="15.75">
      <c r="A33" s="2"/>
      <c r="B33" s="51" t="s">
        <v>55</v>
      </c>
      <c r="C33" s="52"/>
      <c r="D33" s="39"/>
      <c r="E33" s="40"/>
      <c r="F33" s="51" t="s">
        <v>56</v>
      </c>
      <c r="G33" s="52"/>
      <c r="H33" s="39"/>
      <c r="I33" s="40"/>
      <c r="J33" s="6"/>
      <c r="K33" s="29" t="s">
        <v>57</v>
      </c>
      <c r="L33" s="30"/>
      <c r="M33" s="30"/>
      <c r="N33" s="30"/>
      <c r="O33" s="30"/>
      <c r="P33" s="31"/>
      <c r="Q33" s="44">
        <f>Q30-Q32</f>
        <v>0</v>
      </c>
      <c r="R33" s="44"/>
    </row>
    <row r="34" spans="1:18" ht="15.75">
      <c r="A34" s="2"/>
      <c r="B34" s="51" t="s">
        <v>58</v>
      </c>
      <c r="C34" s="52"/>
      <c r="D34" s="39"/>
      <c r="E34" s="40"/>
      <c r="F34" s="51" t="s">
        <v>59</v>
      </c>
      <c r="G34" s="52"/>
      <c r="H34" s="39"/>
      <c r="I34" s="40"/>
      <c r="J34" s="6" t="s">
        <v>60</v>
      </c>
      <c r="K34" s="29" t="s">
        <v>61</v>
      </c>
      <c r="L34" s="30"/>
      <c r="M34" s="30"/>
      <c r="N34" s="30"/>
      <c r="O34" s="30"/>
      <c r="P34" s="31"/>
      <c r="Q34" s="60">
        <f>ROUND(Q33*3%,0)</f>
        <v>0</v>
      </c>
      <c r="R34" s="60"/>
    </row>
    <row r="35" spans="1:18" ht="15.75">
      <c r="A35" s="2"/>
      <c r="B35" s="51" t="s">
        <v>62</v>
      </c>
      <c r="C35" s="52"/>
      <c r="D35" s="39"/>
      <c r="E35" s="40"/>
      <c r="F35" s="51" t="s">
        <v>63</v>
      </c>
      <c r="G35" s="52"/>
      <c r="H35" s="39"/>
      <c r="I35" s="40"/>
      <c r="J35" s="6"/>
      <c r="K35" s="29" t="s">
        <v>64</v>
      </c>
      <c r="L35" s="30"/>
      <c r="M35" s="30"/>
      <c r="N35" s="30"/>
      <c r="O35" s="30"/>
      <c r="P35" s="31"/>
      <c r="Q35" s="47">
        <f>Q33+Q34</f>
        <v>0</v>
      </c>
      <c r="R35" s="47"/>
    </row>
    <row r="36" spans="1:18" ht="15.75">
      <c r="A36" s="2"/>
      <c r="B36" s="51" t="s">
        <v>65</v>
      </c>
      <c r="C36" s="52"/>
      <c r="D36" s="39"/>
      <c r="E36" s="40"/>
      <c r="F36" s="51" t="s">
        <v>66</v>
      </c>
      <c r="G36" s="52"/>
      <c r="H36" s="39"/>
      <c r="I36" s="40"/>
      <c r="J36" s="6" t="s">
        <v>33</v>
      </c>
      <c r="K36" s="29" t="s">
        <v>67</v>
      </c>
      <c r="L36" s="30"/>
      <c r="M36" s="30"/>
      <c r="N36" s="30"/>
      <c r="O36" s="30"/>
      <c r="P36" s="31"/>
      <c r="Q36" s="63">
        <v>0</v>
      </c>
      <c r="R36" s="63"/>
    </row>
    <row r="37" spans="1:18" ht="15.75">
      <c r="A37" s="2"/>
      <c r="B37" s="51" t="s">
        <v>68</v>
      </c>
      <c r="C37" s="52"/>
      <c r="D37" s="39"/>
      <c r="E37" s="40"/>
      <c r="F37" s="61" t="s">
        <v>69</v>
      </c>
      <c r="G37" s="62"/>
      <c r="H37" s="39"/>
      <c r="I37" s="40"/>
      <c r="J37" s="6"/>
      <c r="K37" s="29" t="s">
        <v>70</v>
      </c>
      <c r="L37" s="30"/>
      <c r="M37" s="30"/>
      <c r="N37" s="30"/>
      <c r="O37" s="30"/>
      <c r="P37" s="31"/>
      <c r="Q37" s="47">
        <f>Q35-R36</f>
        <v>0</v>
      </c>
      <c r="R37" s="47"/>
    </row>
    <row r="38" spans="1:18" ht="15.75">
      <c r="A38" s="2"/>
      <c r="B38" s="51" t="s">
        <v>49</v>
      </c>
      <c r="C38" s="52"/>
      <c r="D38" s="72">
        <f>SUM(D33:E37)</f>
        <v>0</v>
      </c>
      <c r="E38" s="73"/>
      <c r="F38" s="51" t="s">
        <v>49</v>
      </c>
      <c r="G38" s="52"/>
      <c r="H38" s="72">
        <f>SUM(H33:I37)</f>
        <v>0</v>
      </c>
      <c r="I38" s="73"/>
      <c r="J38" s="6" t="s">
        <v>33</v>
      </c>
      <c r="K38" s="29" t="s">
        <v>71</v>
      </c>
      <c r="L38" s="30"/>
      <c r="M38" s="30"/>
      <c r="N38" s="30"/>
      <c r="O38" s="30"/>
      <c r="P38" s="31"/>
      <c r="Q38" s="44">
        <f>MAX(F28,F13)</f>
        <v>0</v>
      </c>
      <c r="R38" s="44"/>
    </row>
    <row r="39" spans="1:18" ht="15.75">
      <c r="A39" s="2"/>
      <c r="B39" s="2"/>
      <c r="C39" s="2"/>
      <c r="D39" s="2"/>
      <c r="E39" s="2"/>
      <c r="F39" s="6"/>
      <c r="G39" s="6"/>
      <c r="H39" s="6"/>
      <c r="I39" s="6"/>
      <c r="J39" s="6"/>
      <c r="K39" s="48" t="s">
        <v>72</v>
      </c>
      <c r="L39" s="49"/>
      <c r="M39" s="49"/>
      <c r="N39" s="49"/>
      <c r="O39" s="49"/>
      <c r="P39" s="50"/>
      <c r="Q39" s="47">
        <f>IF(Q37-Q38&lt;=0,0,Q37-Q38)</f>
        <v>0</v>
      </c>
      <c r="R39" s="47"/>
    </row>
    <row r="40" spans="1:18" ht="15.75">
      <c r="A40" s="2"/>
      <c r="B40" s="71" t="s">
        <v>73</v>
      </c>
      <c r="C40" s="71"/>
      <c r="D40" s="47">
        <f>D38+H38</f>
        <v>0</v>
      </c>
      <c r="E40" s="47"/>
      <c r="F40" s="2"/>
      <c r="G40" s="2"/>
      <c r="H40" s="2"/>
      <c r="I40" s="2"/>
      <c r="J40" s="6"/>
      <c r="K40" s="29" t="s">
        <v>74</v>
      </c>
      <c r="L40" s="30"/>
      <c r="M40" s="30"/>
      <c r="N40" s="30"/>
      <c r="O40" s="30"/>
      <c r="P40" s="31"/>
      <c r="Q40" s="44">
        <f>IF((Q38-Q37)&lt;=0,0,Q38-Q37)</f>
        <v>0</v>
      </c>
      <c r="R40" s="44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64" t="str">
        <f>C6</f>
        <v>Mr. ABC</v>
      </c>
      <c r="H42" s="64"/>
      <c r="I42" s="64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A43" s="2"/>
      <c r="B43" s="2"/>
      <c r="C43" s="2"/>
      <c r="D43" s="2"/>
      <c r="E43" s="2"/>
      <c r="F43" s="2"/>
      <c r="G43" s="64" t="str">
        <f>C7</f>
        <v>POST</v>
      </c>
      <c r="H43" s="64"/>
      <c r="I43" s="64"/>
      <c r="J43" s="2"/>
      <c r="K43" s="2"/>
      <c r="L43" s="2"/>
      <c r="M43" s="2"/>
      <c r="N43" s="2"/>
      <c r="O43" s="2"/>
      <c r="P43" s="64" t="str">
        <f>G42</f>
        <v>Mr. ABC</v>
      </c>
      <c r="Q43" s="64"/>
      <c r="R43" s="64"/>
    </row>
    <row r="44" spans="1:18">
      <c r="A44" s="2"/>
      <c r="B44" s="2"/>
      <c r="C44" s="2"/>
      <c r="D44" s="2"/>
      <c r="E44" s="2"/>
      <c r="F44" s="2"/>
      <c r="G44" s="68" t="s">
        <v>80</v>
      </c>
      <c r="H44" s="68"/>
      <c r="I44" s="68"/>
      <c r="J44" s="2"/>
      <c r="K44" s="2"/>
      <c r="L44" s="2"/>
      <c r="M44" s="2"/>
      <c r="N44" s="2"/>
      <c r="O44" s="2"/>
      <c r="P44" s="64" t="str">
        <f>G43</f>
        <v>POST</v>
      </c>
      <c r="Q44" s="64"/>
      <c r="R44" s="64"/>
    </row>
    <row r="45" spans="1:18">
      <c r="A45" s="2"/>
      <c r="B45" s="2"/>
      <c r="C45" s="2"/>
      <c r="D45" s="2"/>
      <c r="E45" s="2"/>
      <c r="F45" s="2"/>
      <c r="G45" s="69" t="s">
        <v>80</v>
      </c>
      <c r="H45" s="69"/>
      <c r="I45" s="69"/>
      <c r="J45" s="2"/>
      <c r="K45" s="2"/>
      <c r="L45" s="2"/>
      <c r="M45" s="2"/>
      <c r="N45" s="2"/>
      <c r="O45" s="2"/>
      <c r="P45" s="70" t="str">
        <f>G44</f>
        <v>WRITE HERE</v>
      </c>
      <c r="Q45" s="70"/>
      <c r="R45" s="70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64" t="str">
        <f>G45</f>
        <v>WRITE HERE</v>
      </c>
      <c r="Q46" s="64"/>
      <c r="R46" s="64"/>
    </row>
    <row r="47" spans="1:18">
      <c r="A47" s="65" t="s">
        <v>77</v>
      </c>
      <c r="B47" s="65"/>
      <c r="C47" s="65"/>
      <c r="D47" s="65"/>
      <c r="E47" s="65"/>
      <c r="F47" s="65"/>
      <c r="G47" s="65"/>
      <c r="H47" s="65"/>
      <c r="I47" s="65"/>
      <c r="J47" s="65" t="s">
        <v>77</v>
      </c>
      <c r="K47" s="65"/>
      <c r="L47" s="65"/>
      <c r="M47" s="65"/>
      <c r="N47" s="65"/>
      <c r="O47" s="65"/>
      <c r="P47" s="65"/>
      <c r="Q47" s="65"/>
      <c r="R47" s="65"/>
    </row>
    <row r="48" spans="1:18">
      <c r="A48" s="65" t="s">
        <v>75</v>
      </c>
      <c r="B48" s="65"/>
      <c r="C48" s="65"/>
      <c r="D48" s="65"/>
      <c r="E48" s="65"/>
      <c r="F48" s="65"/>
      <c r="G48" s="65"/>
      <c r="H48" s="65"/>
      <c r="I48" s="65"/>
      <c r="J48" s="65" t="s">
        <v>75</v>
      </c>
      <c r="K48" s="65"/>
      <c r="L48" s="65"/>
      <c r="M48" s="65"/>
      <c r="N48" s="65"/>
      <c r="O48" s="65"/>
      <c r="P48" s="65"/>
      <c r="Q48" s="65"/>
      <c r="R48" s="65"/>
    </row>
  </sheetData>
  <sheetProtection password="E189" sheet="1" objects="1" scenarios="1" selectLockedCells="1"/>
  <mergeCells count="178">
    <mergeCell ref="A6:B6"/>
    <mergeCell ref="C6:E6"/>
    <mergeCell ref="G6:H6"/>
    <mergeCell ref="J6:K6"/>
    <mergeCell ref="L6:N6"/>
    <mergeCell ref="P6:Q6"/>
    <mergeCell ref="A1:I1"/>
    <mergeCell ref="J1:R1"/>
    <mergeCell ref="A2:I2"/>
    <mergeCell ref="J2:R2"/>
    <mergeCell ref="A4:I4"/>
    <mergeCell ref="J4:R4"/>
    <mergeCell ref="A9:I9"/>
    <mergeCell ref="J9:R9"/>
    <mergeCell ref="A10:I10"/>
    <mergeCell ref="J10:R10"/>
    <mergeCell ref="K11:P11"/>
    <mergeCell ref="Q11:R11"/>
    <mergeCell ref="A7:B7"/>
    <mergeCell ref="C7:E7"/>
    <mergeCell ref="G7:H7"/>
    <mergeCell ref="J7:K7"/>
    <mergeCell ref="L7:N7"/>
    <mergeCell ref="P7:Q7"/>
    <mergeCell ref="B12:E12"/>
    <mergeCell ref="F12:G12"/>
    <mergeCell ref="K12:N12"/>
    <mergeCell ref="O12:P12"/>
    <mergeCell ref="Q12:R12"/>
    <mergeCell ref="B13:E13"/>
    <mergeCell ref="F13:G13"/>
    <mergeCell ref="K13:N13"/>
    <mergeCell ref="O13:P13"/>
    <mergeCell ref="Q13:R13"/>
    <mergeCell ref="K14:N14"/>
    <mergeCell ref="O14:P14"/>
    <mergeCell ref="Q14:R14"/>
    <mergeCell ref="B15:C15"/>
    <mergeCell ref="D15:E15"/>
    <mergeCell ref="F15:G15"/>
    <mergeCell ref="K15:N15"/>
    <mergeCell ref="O15:P15"/>
    <mergeCell ref="Q15:R15"/>
    <mergeCell ref="B17:C17"/>
    <mergeCell ref="D17:E17"/>
    <mergeCell ref="F17:G17"/>
    <mergeCell ref="K17:N17"/>
    <mergeCell ref="O17:P17"/>
    <mergeCell ref="Q17:R17"/>
    <mergeCell ref="B16:C16"/>
    <mergeCell ref="D16:E16"/>
    <mergeCell ref="F16:G16"/>
    <mergeCell ref="K16:N16"/>
    <mergeCell ref="O16:P16"/>
    <mergeCell ref="Q16:R16"/>
    <mergeCell ref="B19:C19"/>
    <mergeCell ref="D19:E19"/>
    <mergeCell ref="F19:G19"/>
    <mergeCell ref="K19:N19"/>
    <mergeCell ref="O19:P19"/>
    <mergeCell ref="Q19:R19"/>
    <mergeCell ref="B18:C18"/>
    <mergeCell ref="D18:E18"/>
    <mergeCell ref="F18:G18"/>
    <mergeCell ref="K18:N18"/>
    <mergeCell ref="O18:P18"/>
    <mergeCell ref="Q18:R18"/>
    <mergeCell ref="Q20:R20"/>
    <mergeCell ref="B21:C21"/>
    <mergeCell ref="D21:E21"/>
    <mergeCell ref="F21:G21"/>
    <mergeCell ref="K21:P21"/>
    <mergeCell ref="Q21:R21"/>
    <mergeCell ref="B20:C20"/>
    <mergeCell ref="D20:E20"/>
    <mergeCell ref="F20:G20"/>
    <mergeCell ref="K20:L20"/>
    <mergeCell ref="M20:N20"/>
    <mergeCell ref="O20:P20"/>
    <mergeCell ref="B24:C24"/>
    <mergeCell ref="D24:E24"/>
    <mergeCell ref="F24:G24"/>
    <mergeCell ref="K24:L24"/>
    <mergeCell ref="N24:O24"/>
    <mergeCell ref="Q24:R24"/>
    <mergeCell ref="B22:C22"/>
    <mergeCell ref="D22:E22"/>
    <mergeCell ref="F22:G22"/>
    <mergeCell ref="K22:P22"/>
    <mergeCell ref="Q22:R22"/>
    <mergeCell ref="B23:C23"/>
    <mergeCell ref="D23:E23"/>
    <mergeCell ref="F23:G23"/>
    <mergeCell ref="Q23:R23"/>
    <mergeCell ref="B25:C25"/>
    <mergeCell ref="D25:E25"/>
    <mergeCell ref="F25:G25"/>
    <mergeCell ref="N25:O25"/>
    <mergeCell ref="Q25:R25"/>
    <mergeCell ref="B26:C26"/>
    <mergeCell ref="D26:E26"/>
    <mergeCell ref="F26:G26"/>
    <mergeCell ref="N26:O26"/>
    <mergeCell ref="Q26:R26"/>
    <mergeCell ref="N29:O29"/>
    <mergeCell ref="Q29:R29"/>
    <mergeCell ref="A30:I30"/>
    <mergeCell ref="K30:M30"/>
    <mergeCell ref="N30:O30"/>
    <mergeCell ref="Q30:R30"/>
    <mergeCell ref="B27:C27"/>
    <mergeCell ref="D27:E27"/>
    <mergeCell ref="F27:G27"/>
    <mergeCell ref="N27:O27"/>
    <mergeCell ref="Q27:R27"/>
    <mergeCell ref="B28:C28"/>
    <mergeCell ref="D28:E28"/>
    <mergeCell ref="F28:G28"/>
    <mergeCell ref="N28:O28"/>
    <mergeCell ref="Q28:R28"/>
    <mergeCell ref="A31:I31"/>
    <mergeCell ref="Q31:R31"/>
    <mergeCell ref="K32:P32"/>
    <mergeCell ref="Q32:R32"/>
    <mergeCell ref="B33:C33"/>
    <mergeCell ref="D33:E33"/>
    <mergeCell ref="F33:G33"/>
    <mergeCell ref="H33:I33"/>
    <mergeCell ref="K33:P33"/>
    <mergeCell ref="Q33:R33"/>
    <mergeCell ref="B35:C35"/>
    <mergeCell ref="D35:E35"/>
    <mergeCell ref="F35:G35"/>
    <mergeCell ref="H35:I35"/>
    <mergeCell ref="K35:P35"/>
    <mergeCell ref="Q35:R35"/>
    <mergeCell ref="B34:C34"/>
    <mergeCell ref="D34:E34"/>
    <mergeCell ref="F34:G34"/>
    <mergeCell ref="H34:I34"/>
    <mergeCell ref="K34:P34"/>
    <mergeCell ref="Q34:R34"/>
    <mergeCell ref="B37:C37"/>
    <mergeCell ref="D37:E37"/>
    <mergeCell ref="F37:G37"/>
    <mergeCell ref="H37:I37"/>
    <mergeCell ref="K37:P37"/>
    <mergeCell ref="Q37:R37"/>
    <mergeCell ref="B36:C36"/>
    <mergeCell ref="D36:E36"/>
    <mergeCell ref="F36:G36"/>
    <mergeCell ref="H36:I36"/>
    <mergeCell ref="K36:P36"/>
    <mergeCell ref="Q36:R36"/>
    <mergeCell ref="K39:P39"/>
    <mergeCell ref="Q39:R39"/>
    <mergeCell ref="B40:C40"/>
    <mergeCell ref="D40:E40"/>
    <mergeCell ref="K40:P40"/>
    <mergeCell ref="Q40:R40"/>
    <mergeCell ref="B38:C38"/>
    <mergeCell ref="D38:E38"/>
    <mergeCell ref="F38:G38"/>
    <mergeCell ref="H38:I38"/>
    <mergeCell ref="K38:P38"/>
    <mergeCell ref="Q38:R38"/>
    <mergeCell ref="P46:R46"/>
    <mergeCell ref="A47:I47"/>
    <mergeCell ref="J47:R47"/>
    <mergeCell ref="A48:I48"/>
    <mergeCell ref="J48:R48"/>
    <mergeCell ref="G42:I42"/>
    <mergeCell ref="G43:I43"/>
    <mergeCell ref="P43:R43"/>
    <mergeCell ref="G44:I44"/>
    <mergeCell ref="P44:R44"/>
    <mergeCell ref="G45:I45"/>
    <mergeCell ref="P45:R45"/>
  </mergeCells>
  <dataValidations count="11">
    <dataValidation type="decimal" operator="lessThanOrEqual" allowBlank="1" showErrorMessage="1" errorTitle="G.S.BHATTI Says :" error="MAXIMUM Rs.40000 Only.&#10;( In Decimal Number Format Only)" sqref="O15:P15">
      <formula1>40000</formula1>
    </dataValidation>
    <dataValidation type="decimal" operator="lessThanOrEqual" allowBlank="1" showErrorMessage="1" errorTitle="G.S.BHATTI Says :" error="MAXIMUM Rs.100000 only In case of Severe Disability.&#10;(Decimal Number Format Only)" sqref="O16:P16">
      <formula1>100000</formula1>
    </dataValidation>
    <dataValidation type="decimal" operator="greaterThanOrEqual" allowBlank="1" showErrorMessage="1" errorTitle="G.S.BHATTI Says :" error="Kindly Enter Gross Annual Income in Decimal Number Format only." sqref="F12:G12">
      <formula1>0</formula1>
    </dataValidation>
    <dataValidation type="decimal" operator="greaterThanOrEqual" showErrorMessage="1" errorTitle="G.S.BHATTI Says :" error="Kindly Enter Monthly TDS (Decimal Number Format Only.) Minimum 0." sqref="F16:G27">
      <formula1>0</formula1>
    </dataValidation>
    <dataValidation type="decimal" operator="greaterThanOrEqual" showErrorMessage="1" errorTitle="G.S.BHATTI Says :" error="Kindly Enter Monthly Income (Decimal Number Format Only.) Minimum 0." sqref="D16:E27">
      <formula1>0</formula1>
    </dataValidation>
    <dataValidation type="decimal" operator="greaterThanOrEqual" allowBlank="1" showErrorMessage="1" errorTitle="G.S.BHATTI Says :" error="Minimum 0. &#10;Enter Value in Decimal Number Format Only." sqref="D33:E37 H33:I37">
      <formula1>0</formula1>
    </dataValidation>
    <dataValidation type="decimal" operator="lessThanOrEqual" allowBlank="1" showErrorMessage="1" errorTitle="G.S.BHATTI Says :" error="Conveyance Allowance is Exempted upto 9600 (19200 for Handicapped) per annum.&#10;Enter value in Decimal Number Format Only." sqref="O12:P12">
      <formula1>19200</formula1>
    </dataValidation>
    <dataValidation type="decimal" operator="greaterThanOrEqual" allowBlank="1" showErrorMessage="1" errorTitle="G.S.BHATTI Says :" error="Kindly enter Value in Decimal Number Format only." sqref="O13:P13">
      <formula1>0</formula1>
    </dataValidation>
    <dataValidation type="decimal" operator="lessThanOrEqual" allowBlank="1" showErrorMessage="1" errorTitle="G.S.BHATTI Says :" error="Enter value Less than or equal to 150000.&#10;( In Decimal Number Format Only)" sqref="O14:P14">
      <formula1>150000</formula1>
    </dataValidation>
    <dataValidation type="decimal" operator="greaterThanOrEqual" allowBlank="1" showErrorMessage="1" errorTitle="G.S.BHATTI Says:" error="Kindly enter value in Decimal Number Format only." sqref="Q36:R36 O20:P20 O18:P18 F13:G13">
      <formula1>0</formula1>
    </dataValidation>
    <dataValidation type="decimal" operator="lessThanOrEqual" allowBlank="1" showErrorMessage="1" errorTitle="G.S.BHATTI Says:" error="Kindly enter value (Max.10000) in Decimal Number format only." sqref="O19:P19">
      <formula1>10000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Emp1</vt:lpstr>
      <vt:lpstr>Emp2</vt:lpstr>
      <vt:lpstr>Emp3</vt:lpstr>
      <vt:lpstr>Emp4</vt:lpstr>
      <vt:lpstr>Emp5</vt:lpstr>
      <vt:lpstr>Emp6</vt:lpstr>
      <vt:lpstr>Emp7</vt:lpstr>
      <vt:lpstr>Emp8</vt:lpstr>
      <vt:lpstr>Emp9</vt:lpstr>
      <vt:lpstr>Emp10</vt:lpstr>
      <vt:lpstr>Emp11</vt:lpstr>
      <vt:lpstr>Emp12</vt:lpstr>
      <vt:lpstr>Emp13</vt:lpstr>
      <vt:lpstr>Emp14</vt:lpstr>
      <vt:lpstr>Emp15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2014-03-01T11:22:04Z</dcterms:modified>
</cp:coreProperties>
</file>