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18855" windowHeight="7110"/>
  </bookViews>
  <sheets>
    <sheet name="FORM NO. 2A " sheetId="1" r:id="rId1"/>
    <sheet name="FORM NO. 16" sheetId="2" state="hidden" r:id="rId2"/>
  </sheets>
  <definedNames>
    <definedName name="_xlnm.Print_Area" localSheetId="0">'FORM NO. 2A '!$A$1:$I$65</definedName>
  </definedNames>
  <calcPr calcId="145621"/>
</workbook>
</file>

<file path=xl/calcChain.xml><?xml version="1.0" encoding="utf-8"?>
<calcChain xmlns="http://schemas.openxmlformats.org/spreadsheetml/2006/main">
  <c r="I35" i="1" l="1"/>
  <c r="I33" i="1"/>
  <c r="I32" i="1" l="1"/>
  <c r="I34" i="1"/>
  <c r="I31" i="1"/>
  <c r="H42" i="1" l="1"/>
  <c r="I42" i="1" s="1"/>
  <c r="A67" i="1"/>
  <c r="G65" i="1"/>
  <c r="H64" i="1"/>
  <c r="H63" i="1"/>
  <c r="IK52" i="1"/>
  <c r="I51" i="1"/>
  <c r="IN47" i="1"/>
  <c r="IP47" i="1" s="1"/>
  <c r="L45" i="1"/>
  <c r="L47" i="1" s="1"/>
  <c r="I41" i="1"/>
  <c r="I40" i="1"/>
  <c r="I39" i="1"/>
  <c r="I38" i="1"/>
  <c r="I37" i="1"/>
  <c r="I36" i="1"/>
  <c r="H30" i="1"/>
  <c r="I29" i="1"/>
  <c r="I16" i="1"/>
  <c r="H11" i="1"/>
  <c r="I11" i="1" s="1"/>
  <c r="H9" i="1"/>
  <c r="H8" i="1"/>
  <c r="H7" i="1"/>
  <c r="I6" i="1" s="1"/>
  <c r="I10" i="1" s="1"/>
  <c r="L4" i="1"/>
  <c r="K4" i="1"/>
  <c r="G3" i="1"/>
  <c r="IO47" i="1" l="1"/>
  <c r="I17" i="1"/>
  <c r="G43" i="1"/>
  <c r="I30" i="1"/>
  <c r="L46" i="1"/>
  <c r="IP49" i="1"/>
  <c r="IO49" i="1"/>
  <c r="I43" i="1" l="1"/>
  <c r="I44" i="1" s="1"/>
  <c r="I45" i="1" l="1"/>
  <c r="M49" i="1" l="1"/>
  <c r="I53" i="1" s="1"/>
  <c r="IO48" i="1"/>
  <c r="L50" i="1"/>
  <c r="L49" i="1"/>
  <c r="I49" i="1" s="1"/>
  <c r="IH48" i="1"/>
  <c r="L48" i="1"/>
  <c r="I48" i="1" s="1"/>
  <c r="IH47" i="1"/>
  <c r="M52" i="1"/>
  <c r="IP48" i="1"/>
  <c r="I50" i="1"/>
  <c r="IH46" i="1"/>
  <c r="I52" i="1" l="1"/>
  <c r="L51" i="1"/>
  <c r="M50" i="1" l="1"/>
  <c r="I54" i="1"/>
  <c r="I55" i="1" s="1"/>
  <c r="I56" i="1" s="1"/>
  <c r="L57" i="1" l="1"/>
  <c r="A59" i="1" l="1"/>
  <c r="A60" i="1" s="1"/>
  <c r="I59" i="1"/>
  <c r="I60" i="1" s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  <family val="2"/>
          </rPr>
          <t>HOME:
PLEASE SELECT SATEMENT IS TENTATIVE OR FINAL</t>
        </r>
      </text>
    </comment>
  </commentList>
</comments>
</file>

<file path=xl/sharedStrings.xml><?xml version="1.0" encoding="utf-8"?>
<sst xmlns="http://schemas.openxmlformats.org/spreadsheetml/2006/main" count="117" uniqueCount="104">
  <si>
    <t>Name</t>
  </si>
  <si>
    <t>Category</t>
  </si>
  <si>
    <t>Age</t>
  </si>
  <si>
    <t xml:space="preserve">      PAN No.</t>
  </si>
  <si>
    <t>Designation</t>
  </si>
  <si>
    <t>SUPER SR. CITIZEN</t>
  </si>
  <si>
    <t>Place of posting</t>
  </si>
  <si>
    <t>1. Income from Salary received during the financial year including HRA &amp; Arrear</t>
  </si>
  <si>
    <t>ABOVE 80%</t>
  </si>
  <si>
    <t>YES</t>
  </si>
  <si>
    <t>2. Less Exempted HRA</t>
  </si>
  <si>
    <t>If U Want To Take Exemption Using Calculator</t>
  </si>
  <si>
    <t>40-80%</t>
  </si>
  <si>
    <t>NO</t>
  </si>
  <si>
    <t>i) Actual HRA received</t>
  </si>
  <si>
    <t>SELECT</t>
  </si>
  <si>
    <t>ii) House Rent Paid (-) Minus 10% of salary Pay + DA</t>
  </si>
  <si>
    <t>NO DISABILITY</t>
  </si>
  <si>
    <t>iii) 50% of Salary in Metro Cities or 40% of Salary in others</t>
  </si>
  <si>
    <t>3. Gross Salary ( 1-2 )</t>
  </si>
  <si>
    <t xml:space="preserve">4. Rebate on House loan interest U/S 24 </t>
  </si>
  <si>
    <t>5.  INCOME FROM OTHER SOURCES</t>
  </si>
  <si>
    <t>1. Interest from Bank</t>
  </si>
  <si>
    <t>2. Interest from Others</t>
  </si>
  <si>
    <t>RATE OF TAX ON CAPITAL GAINS</t>
  </si>
  <si>
    <t>4.Family Pension</t>
  </si>
  <si>
    <t>5. Interest on N.S.C.</t>
  </si>
  <si>
    <t>6. Other Income</t>
  </si>
  <si>
    <t>7. Other Income</t>
  </si>
  <si>
    <t>8. Capital Gains</t>
  </si>
  <si>
    <t>6.  TOTAL Qualifying Income From Other Sources( 1 TO 6)</t>
  </si>
  <si>
    <t>6. GROSS TOTAL INCOME ( 3+4+5 )</t>
  </si>
  <si>
    <t>Savings</t>
  </si>
  <si>
    <t>Amount</t>
  </si>
  <si>
    <t>Qualifying Amount</t>
  </si>
  <si>
    <t>1)   GPF/CPF / EPF</t>
  </si>
  <si>
    <t>7)  Tution fees (Upto 2 Children only)</t>
  </si>
  <si>
    <t>2)   GIS</t>
  </si>
  <si>
    <t>8)  NSC Accrued Interest</t>
  </si>
  <si>
    <t>3)  PPF</t>
  </si>
  <si>
    <t>9)  Principal amount of HBA</t>
  </si>
  <si>
    <t>DISABILITY  % U/S 80 DD</t>
  </si>
  <si>
    <t>4)  LIC</t>
  </si>
  <si>
    <t>10) Fixed Deposits of 5 Years &amp; above</t>
  </si>
  <si>
    <t>5)  NSC</t>
  </si>
  <si>
    <t>11) Investment In Infrastructure Bonds</t>
  </si>
  <si>
    <t>6) ULIP</t>
  </si>
  <si>
    <t>12) Any Other Saving</t>
  </si>
  <si>
    <t>Employee's Contribution Towards New Pension Scheme (upto 10% max.)</t>
  </si>
  <si>
    <t>I)  Total (1 to 10) U/S 80-C,80-CC,80-CCC</t>
  </si>
  <si>
    <t>II)  U/S 80-D Medical Insurance Premium</t>
  </si>
  <si>
    <t xml:space="preserve"> </t>
  </si>
  <si>
    <t>III)  U/S 80-D Medical Insurance Premium Of Dependent Parents</t>
  </si>
  <si>
    <t xml:space="preserve">IV)  U/S 80-DD Medical handicapped assessees </t>
  </si>
  <si>
    <t>DISABILITY  % U/S 80U</t>
  </si>
  <si>
    <t>V)  U/S 80-DDB Medical treatment of notified disease of assessees.</t>
  </si>
  <si>
    <t xml:space="preserve">VI)   U/S 80-U Phsically handicapped </t>
  </si>
  <si>
    <t>VII)  U/S 80-G Donation to approved institution and funds (100% rebate)</t>
  </si>
  <si>
    <t>SR. CITIZEN</t>
  </si>
  <si>
    <t>VIII)  U/S 80-G Donation to approved institution and funds (50% Rebate)</t>
  </si>
  <si>
    <t>IX)  U/S 80-CCG Rajiv Gandhi Equity Saving Scheme</t>
  </si>
  <si>
    <t>INDIVIDUAL</t>
  </si>
  <si>
    <t>X) U/S 80-E Education loan Interest</t>
  </si>
  <si>
    <t>HUF</t>
  </si>
  <si>
    <t>XI) U/S 80-EE Additional rebate on house loan interest</t>
  </si>
  <si>
    <t>Female</t>
  </si>
  <si>
    <t>XII)  U/S 80GGA Donation ( Enter Qualifying Amount Only)</t>
  </si>
  <si>
    <t>BELOW 60 YRS.</t>
  </si>
  <si>
    <t>TOTAL(I to XIII)</t>
  </si>
  <si>
    <t>60 TO 80 YRS.</t>
  </si>
  <si>
    <t>ABOVE 80 YRS.</t>
  </si>
  <si>
    <t>M</t>
  </si>
  <si>
    <t>F</t>
  </si>
  <si>
    <t xml:space="preserve">On first Rs. 250000 (male), Rs. 250000 (female),300000 (sr. citizen) and 500000 (super sr. citizen) </t>
  </si>
  <si>
    <t>NIL</t>
  </si>
  <si>
    <t>On Next Rs. 250000 (male), Rs. 250000 (female) and 200000   (sr. citizen) @5percent</t>
  </si>
  <si>
    <t>On Next Rs. 500000 (male, female, sr. citizen) @20 Percent</t>
  </si>
  <si>
    <t xml:space="preserve">above Rs. 1000000 for @30%    </t>
  </si>
  <si>
    <t>Income Tax On Capital Gains</t>
  </si>
  <si>
    <t>Countersigned By DDO</t>
  </si>
  <si>
    <t>Signature of Govt. Employee</t>
  </si>
  <si>
    <t>Note: (Documentary proof of rebates may be attached)</t>
  </si>
  <si>
    <t>Office</t>
  </si>
  <si>
    <t>Personal Contribution/Employer's Contribution Towards NPS (upto 10% max.)</t>
  </si>
  <si>
    <t>3. Interest on Post Office / Bank R.D./F.D.</t>
  </si>
  <si>
    <t>XIII)  U/S 80TTA / 80TTB Interest In Saving A/c</t>
  </si>
  <si>
    <t>INCOME TAX STATEMENT FOR FY 2018-19 (AY 2019-20)</t>
  </si>
  <si>
    <t>FINAL</t>
  </si>
  <si>
    <t>7. STANDARD DEDUCTION</t>
  </si>
  <si>
    <t>8. PUNJAB STATE DEVELOPMENT TAX (TAX U/S 276 OF INDIAN CONSTITUTION CALLED AS PROFESSIONAL TAX)</t>
  </si>
  <si>
    <t>9. DEDUCTION U/S CHAPTER VI-A</t>
  </si>
  <si>
    <t>10. TOTAL TAXABLE INCOME (6-7)</t>
  </si>
  <si>
    <t xml:space="preserve">11. Total Income Round up Taxable Income </t>
  </si>
  <si>
    <t>12. Income Tax</t>
  </si>
  <si>
    <t>13. Total Income Tax</t>
  </si>
  <si>
    <t>14. Surcharge</t>
  </si>
  <si>
    <t>15. Tax Rebate U/S 87 (A)</t>
  </si>
  <si>
    <t>16. Add education &amp; health cess @ 4 percent of tax</t>
  </si>
  <si>
    <t>17. Total Income Tax payable</t>
  </si>
  <si>
    <t>18. Less Relief U/S 89 (1) in case of year wise divided tax on arrears)</t>
  </si>
  <si>
    <t>19. Less already deducted Tax during year</t>
  </si>
  <si>
    <t>IF PERSON TREATED U/S 80U IS HANDICAPPED</t>
  </si>
  <si>
    <t>IF DEPENDENT PARENT SR. OR SUPER SR. CITIZEN FOR U/S 80 D</t>
  </si>
  <si>
    <t>IF DEPENDENTS ARE HANDICAPPED U/S 80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</si>
</sst>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s.&quot;\ #,##0.00"/>
  </numFmts>
  <fonts count="22" x14ac:knownFonts="1">
    <font>
      <sz val="11"/>
      <color rgb="FF000000"/>
      <name val="Calibri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u/>
      <sz val="11"/>
      <color rgb="FF0000FF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sz val="13"/>
      <color rgb="FF00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rgb="FFFFFFFF"/>
      </patternFill>
    </fill>
  </fills>
  <borders count="5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0" fillId="2" borderId="5" xfId="0" applyFont="1" applyFill="1" applyBorder="1" applyAlignment="1"/>
    <xf numFmtId="0" fontId="0" fillId="0" borderId="6" xfId="0" applyFont="1" applyBorder="1" applyAlignment="1"/>
    <xf numFmtId="0" fontId="0" fillId="0" borderId="0" xfId="0" applyFont="1" applyAlignment="1"/>
    <xf numFmtId="0" fontId="2" fillId="2" borderId="12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/>
    <xf numFmtId="2" fontId="5" fillId="4" borderId="28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/>
    </xf>
    <xf numFmtId="2" fontId="5" fillId="4" borderId="6" xfId="0" applyNumberFormat="1" applyFont="1" applyFill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2" fontId="5" fillId="0" borderId="10" xfId="0" applyNumberFormat="1" applyFont="1" applyBorder="1" applyAlignment="1">
      <alignment vertical="center" wrapText="1"/>
    </xf>
    <xf numFmtId="2" fontId="7" fillId="4" borderId="6" xfId="0" applyNumberFormat="1" applyFont="1" applyFill="1" applyBorder="1" applyAlignment="1">
      <alignment vertical="center"/>
    </xf>
    <xf numFmtId="2" fontId="7" fillId="4" borderId="28" xfId="0" applyNumberFormat="1" applyFont="1" applyFill="1" applyBorder="1" applyAlignment="1">
      <alignment vertical="center"/>
    </xf>
    <xf numFmtId="2" fontId="7" fillId="0" borderId="10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2" fontId="5" fillId="4" borderId="6" xfId="0" applyNumberFormat="1" applyFont="1" applyFill="1" applyBorder="1" applyAlignment="1">
      <alignment horizontal="right" vertical="center"/>
    </xf>
    <xf numFmtId="2" fontId="5" fillId="4" borderId="28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10" fillId="5" borderId="6" xfId="0" applyFont="1" applyFill="1" applyBorder="1" applyAlignment="1">
      <alignment horizontal="center" vertical="center"/>
    </xf>
    <xf numFmtId="2" fontId="8" fillId="4" borderId="28" xfId="0" applyNumberFormat="1" applyFont="1" applyFill="1" applyBorder="1" applyAlignment="1">
      <alignment vertical="center"/>
    </xf>
    <xf numFmtId="2" fontId="5" fillId="0" borderId="10" xfId="0" applyNumberFormat="1" applyFont="1" applyBorder="1" applyAlignment="1">
      <alignment horizontal="right" vertical="center"/>
    </xf>
    <xf numFmtId="2" fontId="0" fillId="0" borderId="0" xfId="0" applyNumberFormat="1" applyFont="1" applyAlignment="1"/>
    <xf numFmtId="2" fontId="7" fillId="2" borderId="12" xfId="0" applyNumberFormat="1" applyFont="1" applyFill="1" applyBorder="1" applyAlignment="1">
      <alignment vertical="center"/>
    </xf>
    <xf numFmtId="0" fontId="0" fillId="6" borderId="6" xfId="0" applyFont="1" applyFill="1" applyBorder="1" applyAlignment="1"/>
    <xf numFmtId="2" fontId="0" fillId="0" borderId="6" xfId="0" applyNumberFormat="1" applyFont="1" applyBorder="1" applyAlignment="1"/>
    <xf numFmtId="0" fontId="7" fillId="0" borderId="40" xfId="0" applyFont="1" applyBorder="1" applyAlignment="1">
      <alignment horizontal="left" vertical="center"/>
    </xf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0" fillId="0" borderId="0" xfId="0" applyFont="1" applyAlignment="1"/>
    <xf numFmtId="0" fontId="0" fillId="2" borderId="42" xfId="0" applyFont="1" applyFill="1" applyBorder="1" applyAlignment="1"/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2" fontId="7" fillId="3" borderId="6" xfId="0" applyNumberFormat="1" applyFont="1" applyFill="1" applyBorder="1" applyAlignment="1" applyProtection="1">
      <alignment vertical="center"/>
      <protection locked="0"/>
    </xf>
    <xf numFmtId="2" fontId="5" fillId="3" borderId="6" xfId="0" applyNumberFormat="1" applyFont="1" applyFill="1" applyBorder="1" applyAlignment="1" applyProtection="1">
      <alignment vertical="center"/>
      <protection locked="0"/>
    </xf>
    <xf numFmtId="2" fontId="5" fillId="3" borderId="6" xfId="0" applyNumberFormat="1" applyFont="1" applyFill="1" applyBorder="1" applyAlignment="1" applyProtection="1">
      <alignment horizontal="right" vertical="center"/>
      <protection locked="0"/>
    </xf>
    <xf numFmtId="9" fontId="5" fillId="3" borderId="33" xfId="0" applyNumberFormat="1" applyFont="1" applyFill="1" applyBorder="1" applyAlignment="1" applyProtection="1">
      <alignment vertical="center"/>
      <protection locked="0"/>
    </xf>
    <xf numFmtId="2" fontId="5" fillId="3" borderId="2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/>
    <xf numFmtId="2" fontId="7" fillId="7" borderId="28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49" fontId="17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2" fontId="18" fillId="3" borderId="25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vertical="center"/>
      <protection locked="0"/>
    </xf>
    <xf numFmtId="0" fontId="19" fillId="4" borderId="29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/>
    <xf numFmtId="0" fontId="6" fillId="3" borderId="6" xfId="0" applyFont="1" applyFill="1" applyBorder="1" applyAlignment="1" applyProtection="1">
      <alignment horizontal="center" vertical="center"/>
      <protection locked="0"/>
    </xf>
    <xf numFmtId="164" fontId="5" fillId="3" borderId="40" xfId="0" applyNumberFormat="1" applyFont="1" applyFill="1" applyBorder="1" applyAlignment="1" applyProtection="1">
      <alignment horizontal="right" vertical="center"/>
      <protection locked="0"/>
    </xf>
    <xf numFmtId="0" fontId="14" fillId="0" borderId="3" xfId="0" applyFont="1" applyBorder="1" applyAlignment="1"/>
    <xf numFmtId="0" fontId="7" fillId="0" borderId="4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4" fillId="0" borderId="6" xfId="0" applyFont="1" applyBorder="1" applyAlignment="1"/>
    <xf numFmtId="0" fontId="14" fillId="0" borderId="42" xfId="0" applyFont="1" applyBorder="1" applyAlignment="1"/>
    <xf numFmtId="2" fontId="7" fillId="8" borderId="28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1" fillId="0" borderId="11" xfId="0" applyFont="1" applyBorder="1"/>
    <xf numFmtId="0" fontId="14" fillId="0" borderId="9" xfId="0" applyFont="1" applyBorder="1" applyAlignment="1">
      <alignment horizontal="center"/>
    </xf>
    <xf numFmtId="0" fontId="1" fillId="0" borderId="24" xfId="0" applyFont="1" applyBorder="1"/>
    <xf numFmtId="0" fontId="1" fillId="0" borderId="8" xfId="0" applyFont="1" applyBorder="1"/>
    <xf numFmtId="0" fontId="21" fillId="0" borderId="10" xfId="0" applyFont="1" applyBorder="1" applyAlignment="1">
      <alignment horizontal="center" vertical="center"/>
    </xf>
    <xf numFmtId="0" fontId="1" fillId="0" borderId="27" xfId="0" applyFont="1" applyBorder="1"/>
    <xf numFmtId="0" fontId="11" fillId="0" borderId="10" xfId="0" applyFont="1" applyBorder="1" applyAlignment="1">
      <alignment horizontal="left"/>
    </xf>
    <xf numFmtId="0" fontId="14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" fillId="0" borderId="21" xfId="0" applyFont="1" applyBorder="1"/>
    <xf numFmtId="0" fontId="1" fillId="0" borderId="45" xfId="0" applyFont="1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14" fillId="0" borderId="43" xfId="0" applyFont="1" applyBorder="1" applyAlignment="1">
      <alignment horizontal="center" vertical="center"/>
    </xf>
    <xf numFmtId="0" fontId="1" fillId="0" borderId="1" xfId="0" applyFont="1" applyBorder="1"/>
    <xf numFmtId="0" fontId="1" fillId="0" borderId="44" xfId="0" applyFont="1" applyBorder="1"/>
    <xf numFmtId="0" fontId="4" fillId="2" borderId="46" xfId="0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47" xfId="0" applyFont="1" applyBorder="1"/>
    <xf numFmtId="0" fontId="6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39" xfId="0" applyFont="1" applyBorder="1" applyAlignment="1">
      <alignment horizontal="center" vertical="center" shrinkToFit="1"/>
    </xf>
    <xf numFmtId="0" fontId="1" fillId="0" borderId="19" xfId="0" applyFont="1" applyBorder="1"/>
    <xf numFmtId="0" fontId="14" fillId="0" borderId="36" xfId="0" applyFont="1" applyBorder="1" applyAlignment="1">
      <alignment horizontal="center" vertical="center" wrapText="1"/>
    </xf>
    <xf numFmtId="0" fontId="1" fillId="0" borderId="38" xfId="0" applyFont="1" applyBorder="1"/>
    <xf numFmtId="0" fontId="6" fillId="0" borderId="10" xfId="0" applyFont="1" applyBorder="1" applyAlignment="1">
      <alignment horizontal="left" vertical="center"/>
    </xf>
    <xf numFmtId="0" fontId="1" fillId="0" borderId="37" xfId="0" applyFont="1" applyBorder="1"/>
    <xf numFmtId="0" fontId="19" fillId="4" borderId="13" xfId="0" applyFont="1" applyFill="1" applyBorder="1" applyAlignment="1">
      <alignment horizontal="center" vertical="center" wrapText="1"/>
    </xf>
    <xf numFmtId="0" fontId="1" fillId="0" borderId="31" xfId="0" applyFont="1" applyBorder="1"/>
    <xf numFmtId="0" fontId="1" fillId="0" borderId="34" xfId="0" applyFont="1" applyBorder="1"/>
    <xf numFmtId="0" fontId="20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shrinkToFit="1"/>
      <protection locked="0"/>
    </xf>
    <xf numFmtId="0" fontId="1" fillId="0" borderId="8" xfId="0" applyFont="1" applyBorder="1" applyProtection="1">
      <protection locked="0"/>
    </xf>
    <xf numFmtId="0" fontId="8" fillId="0" borderId="26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Protection="1">
      <protection locked="0"/>
    </xf>
    <xf numFmtId="0" fontId="5" fillId="0" borderId="23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right" vertical="center"/>
      <protection hidden="1"/>
    </xf>
    <xf numFmtId="0" fontId="1" fillId="0" borderId="1" xfId="0" applyFont="1" applyBorder="1" applyProtection="1">
      <protection hidden="1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2" fontId="8" fillId="0" borderId="30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9" fillId="0" borderId="1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Border="1" applyProtection="1">
      <protection locked="0"/>
    </xf>
    <xf numFmtId="0" fontId="5" fillId="0" borderId="10" xfId="0" applyFont="1" applyBorder="1" applyAlignment="1">
      <alignment horizontal="left" vertical="center"/>
    </xf>
    <xf numFmtId="2" fontId="8" fillId="0" borderId="10" xfId="0" applyNumberFormat="1" applyFont="1" applyBorder="1" applyAlignment="1">
      <alignment horizontal="right" vertical="center"/>
    </xf>
    <xf numFmtId="0" fontId="13" fillId="0" borderId="27" xfId="0" applyFont="1" applyBorder="1"/>
    <xf numFmtId="0" fontId="13" fillId="0" borderId="11" xfId="0" applyFont="1" applyBorder="1"/>
    <xf numFmtId="0" fontId="5" fillId="0" borderId="28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3" fillId="0" borderId="37" xfId="0" applyFont="1" applyBorder="1"/>
    <xf numFmtId="0" fontId="13" fillId="0" borderId="38" xfId="0" applyFont="1" applyBorder="1"/>
    <xf numFmtId="0" fontId="1" fillId="0" borderId="50" xfId="0" applyFont="1" applyBorder="1"/>
    <xf numFmtId="0" fontId="8" fillId="3" borderId="52" xfId="0" applyFont="1" applyFill="1" applyBorder="1" applyAlignment="1" applyProtection="1">
      <alignment vertical="center"/>
      <protection locked="0"/>
    </xf>
    <xf numFmtId="0" fontId="1" fillId="0" borderId="51" xfId="0" applyFont="1" applyBorder="1"/>
    <xf numFmtId="0" fontId="5" fillId="0" borderId="53" xfId="0" applyFont="1" applyBorder="1" applyAlignment="1">
      <alignment horizontal="left" vertical="center"/>
    </xf>
    <xf numFmtId="0" fontId="14" fillId="0" borderId="54" xfId="0" applyFont="1" applyBorder="1" applyAlignment="1"/>
    <xf numFmtId="0" fontId="14" fillId="0" borderId="55" xfId="0" applyFont="1" applyBorder="1" applyAlignment="1"/>
    <xf numFmtId="0" fontId="1" fillId="0" borderId="56" xfId="0" applyFont="1" applyBorder="1" applyAlignment="1" applyProtection="1">
      <protection locked="0"/>
    </xf>
  </cellXfs>
  <cellStyles count="1">
    <cellStyle name="Normal" xfId="0" builtinId="0"/>
  </cellStyles>
  <dxfs count="1">
    <dxf>
      <fill>
        <patternFill patternType="none"/>
      </fill>
      <alignment wrapText="0" shrinkToFit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666750</xdr:colOff>
      <xdr:row>46</xdr:row>
      <xdr:rowOff>171450</xdr:rowOff>
    </xdr:to>
    <xdr:sp macro="" textlink="">
      <xdr:nvSpPr>
        <xdr:cNvPr id="1031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666750</xdr:colOff>
      <xdr:row>46</xdr:row>
      <xdr:rowOff>171450</xdr:rowOff>
    </xdr:to>
    <xdr:sp macro="" textlink="">
      <xdr:nvSpPr>
        <xdr:cNvPr id="2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666750</xdr:colOff>
      <xdr:row>45</xdr:row>
      <xdr:rowOff>171450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0" y="0"/>
          <a:ext cx="9525000" cy="955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P1002"/>
  <sheetViews>
    <sheetView showGridLines="0" tabSelected="1" topLeftCell="A24" zoomScaleNormal="100" workbookViewId="0">
      <selection activeCell="D25" sqref="D25"/>
    </sheetView>
  </sheetViews>
  <sheetFormatPr defaultColWidth="17.28515625" defaultRowHeight="15" customHeight="1" x14ac:dyDescent="0.25"/>
  <cols>
    <col min="1" max="1" width="18.85546875" customWidth="1"/>
    <col min="2" max="2" width="2.7109375" customWidth="1"/>
    <col min="3" max="3" width="18" customWidth="1"/>
    <col min="4" max="4" width="18.140625" customWidth="1"/>
    <col min="5" max="5" width="13.5703125" customWidth="1"/>
    <col min="6" max="6" width="8.7109375" customWidth="1"/>
    <col min="7" max="7" width="13.140625" customWidth="1"/>
    <col min="8" max="8" width="18.42578125" customWidth="1"/>
    <col min="9" max="9" width="20.85546875" customWidth="1"/>
    <col min="10" max="10" width="0.42578125" customWidth="1"/>
    <col min="11" max="11" width="8.85546875" hidden="1" customWidth="1"/>
    <col min="12" max="12" width="14.5703125" hidden="1" customWidth="1"/>
    <col min="13" max="14" width="13.42578125" hidden="1" customWidth="1"/>
    <col min="15" max="15" width="3.28515625" customWidth="1"/>
    <col min="16" max="17" width="13.42578125" customWidth="1"/>
    <col min="18" max="241" width="9.140625" customWidth="1"/>
    <col min="242" max="242" width="7.42578125" customWidth="1"/>
    <col min="243" max="243" width="7.5703125" customWidth="1"/>
    <col min="244" max="244" width="6.85546875" customWidth="1"/>
    <col min="245" max="245" width="13" customWidth="1"/>
    <col min="246" max="246" width="5.5703125" customWidth="1"/>
    <col min="247" max="248" width="9.140625" customWidth="1"/>
    <col min="249" max="250" width="11.140625" customWidth="1"/>
  </cols>
  <sheetData>
    <row r="1" spans="1:250" ht="21.75" customHeight="1" thickBot="1" x14ac:dyDescent="0.3">
      <c r="A1" s="116" t="s">
        <v>87</v>
      </c>
      <c r="B1" s="117"/>
      <c r="C1" s="117"/>
      <c r="D1" s="126" t="s">
        <v>86</v>
      </c>
      <c r="E1" s="126"/>
      <c r="F1" s="126"/>
      <c r="G1" s="126"/>
      <c r="H1" s="126"/>
      <c r="I1" s="127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</row>
    <row r="2" spans="1:250" ht="21.75" customHeight="1" x14ac:dyDescent="0.25">
      <c r="A2" s="43" t="s">
        <v>0</v>
      </c>
      <c r="B2" s="44"/>
      <c r="C2" s="106"/>
      <c r="D2" s="107"/>
      <c r="E2" s="110" t="s">
        <v>1</v>
      </c>
      <c r="F2" s="71"/>
      <c r="G2" s="114" t="s">
        <v>2</v>
      </c>
      <c r="H2" s="71"/>
      <c r="I2" s="45" t="s">
        <v>3</v>
      </c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</row>
    <row r="3" spans="1:250" ht="21.75" customHeight="1" x14ac:dyDescent="0.25">
      <c r="A3" s="46" t="s">
        <v>4</v>
      </c>
      <c r="B3" s="47"/>
      <c r="C3" s="128"/>
      <c r="D3" s="129"/>
      <c r="E3" s="111" t="s">
        <v>61</v>
      </c>
      <c r="F3" s="112"/>
      <c r="G3" s="115" t="str">
        <f>IF(E3=L37,L44,IF(E3=L38,L42,IF(E3=L36,L43,"N/A")))</f>
        <v>BELOW 60 YRS.</v>
      </c>
      <c r="H3" s="71"/>
      <c r="I3" s="48"/>
      <c r="J3" s="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</row>
    <row r="4" spans="1:250" ht="21" customHeight="1" thickBot="1" x14ac:dyDescent="0.3">
      <c r="A4" s="49" t="s">
        <v>6</v>
      </c>
      <c r="B4" s="50"/>
      <c r="C4" s="118"/>
      <c r="D4" s="119"/>
      <c r="E4" s="119"/>
      <c r="F4" s="119"/>
      <c r="G4" s="119"/>
      <c r="H4" s="119"/>
      <c r="I4" s="120"/>
      <c r="J4" s="6"/>
      <c r="K4" s="2" t="str">
        <f>LEFT(UPPER(""),5)</f>
        <v/>
      </c>
      <c r="L4" s="2" t="str">
        <f>IF(E3=L38,L42,L43)</f>
        <v>BELOW 60 YRS.</v>
      </c>
      <c r="M4" s="2"/>
      <c r="N4" s="2"/>
      <c r="O4" s="2"/>
      <c r="P4" s="7"/>
      <c r="Q4" s="8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</row>
    <row r="5" spans="1:250" ht="21.75" customHeight="1" x14ac:dyDescent="0.25">
      <c r="A5" s="113" t="s">
        <v>7</v>
      </c>
      <c r="B5" s="73"/>
      <c r="C5" s="73"/>
      <c r="D5" s="73"/>
      <c r="E5" s="73"/>
      <c r="F5" s="73"/>
      <c r="G5" s="73"/>
      <c r="H5" s="74"/>
      <c r="I5" s="51"/>
      <c r="J5" s="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K5" s="3"/>
      <c r="IL5" s="3"/>
      <c r="IM5" s="3"/>
      <c r="IN5" s="3"/>
      <c r="IO5" s="3"/>
      <c r="IP5" s="3"/>
    </row>
    <row r="6" spans="1:250" ht="21.75" customHeight="1" x14ac:dyDescent="0.25">
      <c r="A6" s="108" t="s">
        <v>10</v>
      </c>
      <c r="B6" s="76"/>
      <c r="C6" s="71"/>
      <c r="D6" s="109" t="s">
        <v>11</v>
      </c>
      <c r="E6" s="76"/>
      <c r="F6" s="71"/>
      <c r="G6" s="52" t="s">
        <v>13</v>
      </c>
      <c r="H6" s="53">
        <v>0</v>
      </c>
      <c r="I6" s="10">
        <f>IF(G6="YES",MAX(IF(MIN(H7:H9)&lt;=0,0,MIN(H7:H9)),H6),0)</f>
        <v>0</v>
      </c>
      <c r="J6" s="6"/>
      <c r="K6" s="2"/>
      <c r="O6" s="2"/>
      <c r="P6" s="1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K6" s="3"/>
      <c r="IL6" s="3"/>
      <c r="IM6" s="3"/>
      <c r="IN6" s="3"/>
      <c r="IO6" s="3"/>
      <c r="IP6" s="3"/>
    </row>
    <row r="7" spans="1:250" x14ac:dyDescent="0.25">
      <c r="A7" s="90" t="s">
        <v>14</v>
      </c>
      <c r="B7" s="76"/>
      <c r="C7" s="76"/>
      <c r="D7" s="76"/>
      <c r="E7" s="76"/>
      <c r="F7" s="71"/>
      <c r="G7" s="34">
        <v>0</v>
      </c>
      <c r="H7" s="12">
        <f t="shared" ref="H7:H9" si="0">IF($G$6="NO",0,G7)</f>
        <v>0</v>
      </c>
      <c r="I7" s="13"/>
      <c r="J7" s="6"/>
      <c r="K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K7" s="3"/>
      <c r="IL7" s="3"/>
      <c r="IM7" s="3"/>
      <c r="IN7" s="3"/>
      <c r="IO7" s="3"/>
      <c r="IP7" s="3"/>
    </row>
    <row r="8" spans="1:250" x14ac:dyDescent="0.25">
      <c r="A8" s="90" t="s">
        <v>16</v>
      </c>
      <c r="B8" s="76"/>
      <c r="C8" s="76"/>
      <c r="D8" s="76"/>
      <c r="E8" s="76"/>
      <c r="F8" s="71"/>
      <c r="G8" s="34">
        <v>0</v>
      </c>
      <c r="H8" s="12">
        <f t="shared" si="0"/>
        <v>0</v>
      </c>
      <c r="I8" s="13"/>
      <c r="J8" s="6"/>
      <c r="K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I8" s="3"/>
      <c r="IJ8" s="3"/>
      <c r="IK8" s="3"/>
      <c r="IL8" s="3"/>
      <c r="IM8" s="3"/>
      <c r="IN8" s="3"/>
      <c r="IO8" s="3"/>
      <c r="IP8" s="3"/>
    </row>
    <row r="9" spans="1:250" ht="15.75" customHeight="1" x14ac:dyDescent="0.25">
      <c r="A9" s="105" t="s">
        <v>18</v>
      </c>
      <c r="B9" s="76"/>
      <c r="C9" s="76"/>
      <c r="D9" s="76"/>
      <c r="E9" s="76"/>
      <c r="F9" s="71"/>
      <c r="G9" s="35">
        <v>0</v>
      </c>
      <c r="H9" s="12">
        <f t="shared" si="0"/>
        <v>0</v>
      </c>
      <c r="I9" s="14"/>
      <c r="J9" s="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</row>
    <row r="10" spans="1:250" ht="18" customHeight="1" x14ac:dyDescent="0.25">
      <c r="A10" s="108" t="s">
        <v>19</v>
      </c>
      <c r="B10" s="76"/>
      <c r="C10" s="76"/>
      <c r="D10" s="76"/>
      <c r="E10" s="76"/>
      <c r="F10" s="76"/>
      <c r="G10" s="76"/>
      <c r="H10" s="71"/>
      <c r="I10" s="10">
        <f>I5-I6</f>
        <v>0</v>
      </c>
      <c r="J10" s="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</row>
    <row r="11" spans="1:250" x14ac:dyDescent="0.25">
      <c r="A11" s="91" t="s">
        <v>20</v>
      </c>
      <c r="B11" s="76"/>
      <c r="C11" s="76"/>
      <c r="D11" s="76"/>
      <c r="E11" s="76"/>
      <c r="F11" s="71"/>
      <c r="G11" s="36">
        <v>0</v>
      </c>
      <c r="H11" s="15">
        <f>IF(G11&gt;200000,200000,G11)</f>
        <v>0</v>
      </c>
      <c r="I11" s="13">
        <f>-H11</f>
        <v>0</v>
      </c>
      <c r="J11" s="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</row>
    <row r="12" spans="1:250" ht="15.75" customHeight="1" x14ac:dyDescent="0.25">
      <c r="A12" s="99" t="s">
        <v>21</v>
      </c>
      <c r="B12" s="54"/>
      <c r="C12" s="97" t="s">
        <v>22</v>
      </c>
      <c r="D12" s="71"/>
      <c r="E12" s="37">
        <v>0</v>
      </c>
      <c r="F12" s="103" t="s">
        <v>23</v>
      </c>
      <c r="G12" s="71"/>
      <c r="H12" s="38">
        <v>0</v>
      </c>
      <c r="I12" s="121" t="s">
        <v>24</v>
      </c>
      <c r="J12" s="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pans="1:250" x14ac:dyDescent="0.25">
      <c r="A13" s="100"/>
      <c r="B13" s="55"/>
      <c r="C13" s="97" t="s">
        <v>84</v>
      </c>
      <c r="D13" s="71"/>
      <c r="E13" s="37">
        <v>0</v>
      </c>
      <c r="F13" s="103" t="s">
        <v>25</v>
      </c>
      <c r="G13" s="71"/>
      <c r="H13" s="38">
        <v>0</v>
      </c>
      <c r="I13" s="122"/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ht="16.5" customHeight="1" x14ac:dyDescent="0.25">
      <c r="A14" s="100"/>
      <c r="B14" s="55"/>
      <c r="C14" s="97" t="s">
        <v>26</v>
      </c>
      <c r="D14" s="71"/>
      <c r="E14" s="37">
        <v>0</v>
      </c>
      <c r="F14" s="103" t="s">
        <v>27</v>
      </c>
      <c r="G14" s="71"/>
      <c r="H14" s="38">
        <v>0</v>
      </c>
      <c r="I14" s="85"/>
      <c r="J14" s="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ht="15.75" customHeight="1" x14ac:dyDescent="0.25">
      <c r="A15" s="100"/>
      <c r="B15" s="55"/>
      <c r="C15" s="123" t="s">
        <v>28</v>
      </c>
      <c r="D15" s="71"/>
      <c r="E15" s="37">
        <v>0</v>
      </c>
      <c r="F15" s="123" t="s">
        <v>29</v>
      </c>
      <c r="G15" s="71"/>
      <c r="H15" s="38">
        <v>0</v>
      </c>
      <c r="I15" s="39">
        <v>0</v>
      </c>
      <c r="J15" s="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ht="15.75" customHeight="1" x14ac:dyDescent="0.25">
      <c r="A16" s="101"/>
      <c r="B16" s="56"/>
      <c r="C16" s="97" t="s">
        <v>30</v>
      </c>
      <c r="D16" s="76"/>
      <c r="E16" s="76"/>
      <c r="F16" s="76"/>
      <c r="G16" s="76"/>
      <c r="H16" s="71"/>
      <c r="I16" s="16">
        <f>SUM(E12:E15,H12:H13,H14-MIN(ROUND(H13*33.33/100,0),15000))</f>
        <v>0</v>
      </c>
      <c r="J16" s="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ht="18" customHeight="1" x14ac:dyDescent="0.25">
      <c r="A17" s="91" t="s">
        <v>31</v>
      </c>
      <c r="B17" s="76"/>
      <c r="C17" s="76"/>
      <c r="D17" s="76"/>
      <c r="E17" s="76"/>
      <c r="F17" s="76"/>
      <c r="G17" s="76"/>
      <c r="H17" s="71"/>
      <c r="I17" s="16">
        <f>I10+I11+I16</f>
        <v>0</v>
      </c>
      <c r="J17" s="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s="32" customFormat="1" ht="18" customHeight="1" x14ac:dyDescent="0.25">
      <c r="A18" s="91" t="s">
        <v>88</v>
      </c>
      <c r="B18" s="124"/>
      <c r="C18" s="124"/>
      <c r="D18" s="124"/>
      <c r="E18" s="124"/>
      <c r="F18" s="124"/>
      <c r="G18" s="124"/>
      <c r="H18" s="125"/>
      <c r="I18" s="69">
        <v>40000</v>
      </c>
      <c r="J18" s="3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250" s="41" customFormat="1" ht="18" customHeight="1" x14ac:dyDescent="0.25">
      <c r="A19" s="90" t="s">
        <v>89</v>
      </c>
      <c r="B19" s="103"/>
      <c r="C19" s="103"/>
      <c r="D19" s="103"/>
      <c r="E19" s="103"/>
      <c r="F19" s="103"/>
      <c r="G19" s="103"/>
      <c r="H19" s="104"/>
      <c r="I19" s="42">
        <v>0</v>
      </c>
      <c r="J19" s="3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250" x14ac:dyDescent="0.25">
      <c r="A20" s="91" t="s">
        <v>90</v>
      </c>
      <c r="B20" s="76"/>
      <c r="C20" s="76"/>
      <c r="D20" s="76"/>
      <c r="E20" s="76"/>
      <c r="F20" s="76"/>
      <c r="G20" s="76"/>
      <c r="H20" s="71"/>
      <c r="I20" s="17"/>
      <c r="J20" s="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x14ac:dyDescent="0.25">
      <c r="A21" s="138" t="s">
        <v>102</v>
      </c>
      <c r="B21" s="95"/>
      <c r="C21" s="57" t="s">
        <v>32</v>
      </c>
      <c r="D21" s="58" t="s">
        <v>33</v>
      </c>
      <c r="E21" s="102" t="s">
        <v>32</v>
      </c>
      <c r="F21" s="76"/>
      <c r="G21" s="71"/>
      <c r="H21" s="58" t="s">
        <v>33</v>
      </c>
      <c r="I21" s="59" t="s">
        <v>34</v>
      </c>
      <c r="J21" s="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x14ac:dyDescent="0.25">
      <c r="A22" s="139"/>
      <c r="B22" s="98"/>
      <c r="C22" s="18" t="s">
        <v>35</v>
      </c>
      <c r="D22" s="38">
        <v>0</v>
      </c>
      <c r="E22" s="97" t="s">
        <v>36</v>
      </c>
      <c r="F22" s="76"/>
      <c r="G22" s="71"/>
      <c r="H22" s="38">
        <v>1500000</v>
      </c>
      <c r="I22" s="17"/>
      <c r="J22" s="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 x14ac:dyDescent="0.25">
      <c r="A23" s="140"/>
      <c r="B23" s="98"/>
      <c r="C23" s="18" t="s">
        <v>37</v>
      </c>
      <c r="D23" s="38">
        <v>0</v>
      </c>
      <c r="E23" s="97" t="s">
        <v>38</v>
      </c>
      <c r="F23" s="76"/>
      <c r="G23" s="71"/>
      <c r="H23" s="38">
        <v>0</v>
      </c>
      <c r="I23" s="17"/>
      <c r="J23" s="6"/>
      <c r="K23" s="2"/>
      <c r="L23" s="2">
        <v>125000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 ht="15.75" customHeight="1" x14ac:dyDescent="0.25">
      <c r="A24" s="52" t="s">
        <v>13</v>
      </c>
      <c r="B24" s="98"/>
      <c r="C24" s="18" t="s">
        <v>39</v>
      </c>
      <c r="D24" s="38">
        <v>0</v>
      </c>
      <c r="E24" s="97" t="s">
        <v>40</v>
      </c>
      <c r="F24" s="76"/>
      <c r="G24" s="71"/>
      <c r="H24" s="38">
        <v>0</v>
      </c>
      <c r="I24" s="17"/>
      <c r="J24" s="6"/>
      <c r="K24" s="2"/>
      <c r="L24" s="2">
        <v>75000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 x14ac:dyDescent="0.25">
      <c r="A25" s="95" t="s">
        <v>103</v>
      </c>
      <c r="B25" s="98"/>
      <c r="C25" s="18" t="s">
        <v>42</v>
      </c>
      <c r="D25" s="38">
        <v>0</v>
      </c>
      <c r="E25" s="97" t="s">
        <v>43</v>
      </c>
      <c r="F25" s="76"/>
      <c r="G25" s="71"/>
      <c r="H25" s="38">
        <v>0</v>
      </c>
      <c r="I25" s="17"/>
      <c r="J25" s="6"/>
      <c r="K25" s="2"/>
      <c r="L25" s="2">
        <v>50000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 x14ac:dyDescent="0.25">
      <c r="A26" s="98"/>
      <c r="B26" s="98"/>
      <c r="C26" s="18" t="s">
        <v>44</v>
      </c>
      <c r="D26" s="38">
        <v>0</v>
      </c>
      <c r="E26" s="97" t="s">
        <v>45</v>
      </c>
      <c r="F26" s="76"/>
      <c r="G26" s="71"/>
      <c r="H26" s="38">
        <v>0</v>
      </c>
      <c r="I26" s="17"/>
      <c r="J26" s="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pans="1:250" ht="15.75" customHeight="1" x14ac:dyDescent="0.25">
      <c r="A27" s="96"/>
      <c r="B27" s="98"/>
      <c r="C27" s="18" t="s">
        <v>46</v>
      </c>
      <c r="D27" s="38">
        <v>0</v>
      </c>
      <c r="E27" s="123" t="s">
        <v>47</v>
      </c>
      <c r="F27" s="76"/>
      <c r="G27" s="71"/>
      <c r="H27" s="38">
        <v>0</v>
      </c>
      <c r="I27" s="17"/>
      <c r="J27" s="6"/>
      <c r="K27" s="2"/>
      <c r="L27" s="3" t="s">
        <v>8</v>
      </c>
      <c r="M27" s="9" t="s">
        <v>9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pans="1:250" x14ac:dyDescent="0.25">
      <c r="A28" s="52" t="s">
        <v>9</v>
      </c>
      <c r="B28" s="98"/>
      <c r="C28" s="130" t="s">
        <v>48</v>
      </c>
      <c r="D28" s="76"/>
      <c r="E28" s="76"/>
      <c r="F28" s="76"/>
      <c r="G28" s="71"/>
      <c r="H28" s="38">
        <v>0</v>
      </c>
      <c r="I28" s="17"/>
      <c r="J28" s="6"/>
      <c r="K28" s="2"/>
      <c r="L28" s="3" t="s">
        <v>12</v>
      </c>
      <c r="M28" s="9" t="s">
        <v>13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pans="1:250" ht="15" customHeight="1" x14ac:dyDescent="0.25">
      <c r="A29" s="95" t="s">
        <v>41</v>
      </c>
      <c r="B29" s="98"/>
      <c r="C29" s="97" t="s">
        <v>83</v>
      </c>
      <c r="D29" s="132"/>
      <c r="E29" s="132"/>
      <c r="F29" s="132"/>
      <c r="G29" s="133"/>
      <c r="H29" s="38">
        <v>50000</v>
      </c>
      <c r="I29" s="24">
        <f>IF(H29&gt;50000,50000,H29)</f>
        <v>50000</v>
      </c>
      <c r="J29" s="6"/>
      <c r="K29" s="2"/>
      <c r="L29" s="3" t="s">
        <v>17</v>
      </c>
      <c r="M29" s="9" t="s">
        <v>15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pans="1:250" x14ac:dyDescent="0.25">
      <c r="A30" s="96"/>
      <c r="B30" s="98"/>
      <c r="C30" s="130" t="s">
        <v>49</v>
      </c>
      <c r="D30" s="76"/>
      <c r="E30" s="76"/>
      <c r="F30" s="76"/>
      <c r="G30" s="71"/>
      <c r="H30" s="12">
        <f>SUM(D22:D27,H22:H28)</f>
        <v>1500000</v>
      </c>
      <c r="I30" s="24">
        <f>IF(H30&gt;150000,150000,H30)</f>
        <v>150000</v>
      </c>
      <c r="J30" s="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ht="15.75" customHeight="1" x14ac:dyDescent="0.25">
      <c r="A31" s="60" t="s">
        <v>12</v>
      </c>
      <c r="B31" s="98"/>
      <c r="C31" s="130" t="s">
        <v>50</v>
      </c>
      <c r="D31" s="76"/>
      <c r="E31" s="76"/>
      <c r="F31" s="76"/>
      <c r="G31" s="71"/>
      <c r="H31" s="38">
        <v>60000</v>
      </c>
      <c r="I31" s="20">
        <f>IF(H31&gt;IF(OR(G3=L42),25000,50000),IF(G3=L42,25000,50000),H31)</f>
        <v>25000</v>
      </c>
      <c r="J31" s="6"/>
      <c r="K31" s="2"/>
      <c r="L31" s="2"/>
      <c r="M31" s="2"/>
      <c r="N31" s="2"/>
      <c r="O31" s="2"/>
      <c r="P31" s="2"/>
      <c r="Q31" s="2"/>
      <c r="R31" s="2"/>
      <c r="S31" s="2" t="s">
        <v>51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pans="1:250" ht="15.75" customHeight="1" x14ac:dyDescent="0.25">
      <c r="A32" s="135" t="s">
        <v>101</v>
      </c>
      <c r="B32" s="98"/>
      <c r="C32" s="130" t="s">
        <v>52</v>
      </c>
      <c r="D32" s="76"/>
      <c r="E32" s="76"/>
      <c r="F32" s="76"/>
      <c r="G32" s="71"/>
      <c r="H32" s="38">
        <v>60000</v>
      </c>
      <c r="I32" s="20">
        <f>IF(H32&gt;IF(A24="NO",25000,50000),IF(A24="NO",25000,50000),H32)</f>
        <v>25000</v>
      </c>
      <c r="J32" s="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ht="15.75" customHeight="1" x14ac:dyDescent="0.25">
      <c r="A33" s="136"/>
      <c r="B33" s="98"/>
      <c r="C33" s="134" t="s">
        <v>53</v>
      </c>
      <c r="D33" s="124"/>
      <c r="E33" s="124"/>
      <c r="F33" s="124"/>
      <c r="G33" s="124"/>
      <c r="H33" s="125"/>
      <c r="I33" s="20">
        <f>IF(A28=M27,IF(A31=L27,125000,IF(A31=L28,75000)),0)</f>
        <v>75000</v>
      </c>
      <c r="J33" s="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pans="1:250" x14ac:dyDescent="0.25">
      <c r="A34" s="137"/>
      <c r="B34" s="98"/>
      <c r="C34" s="130" t="s">
        <v>55</v>
      </c>
      <c r="D34" s="76"/>
      <c r="E34" s="76"/>
      <c r="F34" s="76"/>
      <c r="G34" s="71"/>
      <c r="H34" s="38">
        <v>120000</v>
      </c>
      <c r="I34" s="20">
        <f>IF(H34&gt;L35,L35,H34)</f>
        <v>100000</v>
      </c>
      <c r="J34" s="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0" x14ac:dyDescent="0.25">
      <c r="A35" s="52" t="s">
        <v>13</v>
      </c>
      <c r="B35" s="98"/>
      <c r="C35" s="134" t="s">
        <v>56</v>
      </c>
      <c r="D35" s="124"/>
      <c r="E35" s="124"/>
      <c r="F35" s="124"/>
      <c r="G35" s="124"/>
      <c r="H35" s="125"/>
      <c r="I35" s="20">
        <f>IF(A35=M27,IF(A38=L27,125000,IF(A38=L28,75000)),0)</f>
        <v>0</v>
      </c>
      <c r="J35" s="6"/>
      <c r="K35" s="2"/>
      <c r="L35" s="2">
        <v>100000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pans="1:250" x14ac:dyDescent="0.25">
      <c r="A36" s="95" t="s">
        <v>54</v>
      </c>
      <c r="B36" s="98"/>
      <c r="C36" s="130" t="s">
        <v>57</v>
      </c>
      <c r="D36" s="76"/>
      <c r="E36" s="76"/>
      <c r="F36" s="76"/>
      <c r="G36" s="71"/>
      <c r="H36" s="38">
        <v>0</v>
      </c>
      <c r="I36" s="20">
        <f>H36</f>
        <v>0</v>
      </c>
      <c r="J36" s="6"/>
      <c r="K36" s="2"/>
      <c r="L36" s="2" t="s">
        <v>58</v>
      </c>
      <c r="M36" s="2">
        <v>300000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</row>
    <row r="37" spans="1:250" x14ac:dyDescent="0.25">
      <c r="A37" s="98"/>
      <c r="B37" s="98"/>
      <c r="C37" s="130" t="s">
        <v>59</v>
      </c>
      <c r="D37" s="76"/>
      <c r="E37" s="76"/>
      <c r="F37" s="76"/>
      <c r="G37" s="71"/>
      <c r="H37" s="38">
        <v>0</v>
      </c>
      <c r="I37" s="20">
        <f>H37*50%</f>
        <v>0</v>
      </c>
      <c r="J37" s="6"/>
      <c r="K37" s="2"/>
      <c r="L37" s="2" t="s">
        <v>5</v>
      </c>
      <c r="M37" s="2">
        <v>500000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</row>
    <row r="38" spans="1:250" x14ac:dyDescent="0.25">
      <c r="A38" s="142" t="s">
        <v>8</v>
      </c>
      <c r="B38" s="141"/>
      <c r="C38" s="130" t="s">
        <v>60</v>
      </c>
      <c r="D38" s="76"/>
      <c r="E38" s="76"/>
      <c r="F38" s="76"/>
      <c r="G38" s="71"/>
      <c r="H38" s="38">
        <v>0</v>
      </c>
      <c r="I38" s="20">
        <f>IF(H38&gt;25000,25000,H38)</f>
        <v>0</v>
      </c>
      <c r="J38" s="6"/>
      <c r="K38" s="2"/>
      <c r="L38" s="2" t="s">
        <v>61</v>
      </c>
      <c r="M38" s="2">
        <v>250000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</row>
    <row r="39" spans="1:250" x14ac:dyDescent="0.25">
      <c r="A39" s="147"/>
      <c r="B39" s="141"/>
      <c r="C39" s="130" t="s">
        <v>62</v>
      </c>
      <c r="D39" s="76"/>
      <c r="E39" s="76"/>
      <c r="F39" s="76"/>
      <c r="G39" s="71"/>
      <c r="H39" s="38">
        <v>0</v>
      </c>
      <c r="I39" s="20">
        <f>H39</f>
        <v>0</v>
      </c>
      <c r="J39" s="6"/>
      <c r="K39" s="2"/>
      <c r="L39" s="2" t="s">
        <v>63</v>
      </c>
      <c r="M39" s="2">
        <v>250000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pans="1:250" x14ac:dyDescent="0.25">
      <c r="A40" s="145"/>
      <c r="B40" s="141"/>
      <c r="C40" s="130" t="s">
        <v>64</v>
      </c>
      <c r="D40" s="76"/>
      <c r="E40" s="76"/>
      <c r="F40" s="71"/>
      <c r="G40" s="62" t="s">
        <v>13</v>
      </c>
      <c r="H40" s="38">
        <v>0</v>
      </c>
      <c r="I40" s="20">
        <f>IF(G40="YES",IF($H$40&gt;100000,100000,H40),0)</f>
        <v>0</v>
      </c>
      <c r="J40" s="6"/>
      <c r="K40" s="2"/>
      <c r="L40" s="2" t="s">
        <v>65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</row>
    <row r="41" spans="1:250" ht="13.5" customHeight="1" x14ac:dyDescent="0.25">
      <c r="A41" s="145"/>
      <c r="B41" s="141"/>
      <c r="C41" s="130" t="s">
        <v>66</v>
      </c>
      <c r="D41" s="76"/>
      <c r="E41" s="76"/>
      <c r="F41" s="76"/>
      <c r="G41" s="71"/>
      <c r="H41" s="38">
        <v>0</v>
      </c>
      <c r="I41" s="20">
        <f>H41</f>
        <v>0</v>
      </c>
      <c r="J41" s="6"/>
      <c r="K41" s="2"/>
      <c r="L41" s="2" t="s">
        <v>63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</row>
    <row r="42" spans="1:250" x14ac:dyDescent="0.25">
      <c r="A42" s="145"/>
      <c r="B42" s="141"/>
      <c r="C42" s="130" t="s">
        <v>85</v>
      </c>
      <c r="D42" s="76"/>
      <c r="E42" s="76"/>
      <c r="F42" s="76"/>
      <c r="G42" s="71"/>
      <c r="H42" s="19">
        <f>IF(OR(E3=L38,E3=L39),E12,(E12+E13+E14))</f>
        <v>0</v>
      </c>
      <c r="I42" s="20">
        <f>IF(OR(E3=L38,E3=L39),MIN(H42,10000),MIN(H42,50000))</f>
        <v>0</v>
      </c>
      <c r="J42" s="6"/>
      <c r="K42" s="2"/>
      <c r="L42" s="22" t="s">
        <v>67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</row>
    <row r="43" spans="1:250" ht="15.75" customHeight="1" x14ac:dyDescent="0.25">
      <c r="A43" s="146"/>
      <c r="B43" s="143"/>
      <c r="C43" s="130" t="s">
        <v>68</v>
      </c>
      <c r="D43" s="76"/>
      <c r="E43" s="76"/>
      <c r="F43" s="71"/>
      <c r="G43" s="131">
        <f>H30+SUM(H31:H42)+H28+H29</f>
        <v>1790000</v>
      </c>
      <c r="H43" s="71"/>
      <c r="I43" s="10">
        <f>I30+SUM(I31:I42)+I29</f>
        <v>425000</v>
      </c>
      <c r="J43" s="6"/>
      <c r="K43" s="2"/>
      <c r="L43" s="22" t="s">
        <v>69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</row>
    <row r="44" spans="1:250" ht="19.5" customHeight="1" x14ac:dyDescent="0.25">
      <c r="A44" s="144" t="s">
        <v>91</v>
      </c>
      <c r="B44" s="76"/>
      <c r="C44" s="76"/>
      <c r="D44" s="76"/>
      <c r="E44" s="76"/>
      <c r="F44" s="76"/>
      <c r="G44" s="76"/>
      <c r="H44" s="71"/>
      <c r="I44" s="23">
        <f>I17-I43-I18-IF(I19&lt;2280,I19,2280)</f>
        <v>-465000</v>
      </c>
      <c r="J44" s="6"/>
      <c r="K44" s="2"/>
      <c r="L44" s="22" t="s">
        <v>70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</row>
    <row r="45" spans="1:250" x14ac:dyDescent="0.25">
      <c r="A45" s="91" t="s">
        <v>92</v>
      </c>
      <c r="B45" s="76"/>
      <c r="C45" s="76"/>
      <c r="D45" s="76"/>
      <c r="E45" s="76"/>
      <c r="F45" s="76"/>
      <c r="G45" s="76"/>
      <c r="H45" s="71"/>
      <c r="I45" s="23">
        <f>ROUND(I44,-1)</f>
        <v>-465000</v>
      </c>
      <c r="J45" s="6"/>
      <c r="K45" s="2"/>
      <c r="L45" s="2" t="str">
        <f>IF(ISTEXT(VLOOKUP(E3,L36:L39,1,FALSE)),VLOOKUP(E3,L36:L39,1,FALSE),"")</f>
        <v>INDIVIDUAL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 t="s">
        <v>71</v>
      </c>
      <c r="IP45" s="3" t="s">
        <v>72</v>
      </c>
    </row>
    <row r="46" spans="1:250" x14ac:dyDescent="0.25">
      <c r="A46" s="92" t="s">
        <v>93</v>
      </c>
      <c r="B46" s="76"/>
      <c r="C46" s="76"/>
      <c r="D46" s="76"/>
      <c r="E46" s="76"/>
      <c r="F46" s="76"/>
      <c r="G46" s="76"/>
      <c r="H46" s="71"/>
      <c r="I46" s="17"/>
      <c r="J46" s="6"/>
      <c r="K46" s="2"/>
      <c r="L46" s="2">
        <f>VLOOKUP(L45,L36:M39,2,FALSE)</f>
        <v>250000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>
        <f>IF(500000&lt;I45&gt;200000,IF(OR(G3=L37,(G3=L40)),(I45-200000)*0.1,IF(G3=L42,(I45-250000)*0.1,(I45-500000)*0.1)))</f>
        <v>-71500</v>
      </c>
      <c r="II46" s="3"/>
      <c r="IJ46" s="3"/>
      <c r="IK46" s="3"/>
      <c r="IL46" s="3"/>
      <c r="IM46" s="3"/>
      <c r="IN46" s="3"/>
      <c r="IO46" s="3">
        <v>200000</v>
      </c>
      <c r="IP46" s="3">
        <v>200000</v>
      </c>
    </row>
    <row r="47" spans="1:250" x14ac:dyDescent="0.25">
      <c r="A47" s="90" t="s">
        <v>73</v>
      </c>
      <c r="B47" s="76"/>
      <c r="C47" s="76"/>
      <c r="D47" s="76"/>
      <c r="E47" s="76"/>
      <c r="F47" s="76"/>
      <c r="G47" s="76"/>
      <c r="H47" s="71"/>
      <c r="I47" s="24" t="s">
        <v>74</v>
      </c>
      <c r="J47" s="6"/>
      <c r="K47" s="2"/>
      <c r="L47" s="2">
        <f>VLOOKUP(L45,L36:M39,2,FALSE)</f>
        <v>250000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>
        <f>IF(1000000&lt;I45&gt;500000,IF(OR(G3=L37,(G3=L40)),(I45-500000)*0.2,IF(G3=L42,(I45-500000)*0.2,(I45-500000)*0.2)))</f>
        <v>-193000</v>
      </c>
      <c r="II47" s="3"/>
      <c r="IJ47" s="3"/>
      <c r="IK47" s="3"/>
      <c r="IL47" s="3"/>
      <c r="IM47" s="3"/>
      <c r="IN47" s="3" t="e">
        <f>VLOOKUP(#REF!,#REF!,3,0)</f>
        <v>#REF!</v>
      </c>
      <c r="IO47" s="3" t="e">
        <f t="shared" ref="IO47:IP47" si="1">IO46/4*$IN$47</f>
        <v>#REF!</v>
      </c>
      <c r="IP47" s="3" t="e">
        <f t="shared" si="1"/>
        <v>#REF!</v>
      </c>
    </row>
    <row r="48" spans="1:250" x14ac:dyDescent="0.25">
      <c r="A48" s="90" t="s">
        <v>75</v>
      </c>
      <c r="B48" s="76"/>
      <c r="C48" s="76"/>
      <c r="D48" s="76"/>
      <c r="E48" s="76"/>
      <c r="F48" s="76"/>
      <c r="G48" s="76"/>
      <c r="H48" s="71"/>
      <c r="I48" s="13">
        <f>ROUND(L48*5%,0)</f>
        <v>0</v>
      </c>
      <c r="J48" s="6"/>
      <c r="K48" s="2"/>
      <c r="L48" s="2">
        <f>IF(I45&gt;L47,IF(I45&gt;500000,500000-L47,I45-L47),0)</f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>
        <f>IF(I45&gt;1000000,IF(OR(G3=L37,(G3=L40)),(I45-1000000)*0.3,IF(G3=L42,(I45-1000000)*0.3,(I45-1000000)*0.3)),0)</f>
        <v>0</v>
      </c>
      <c r="II48" s="3"/>
      <c r="IJ48" s="3"/>
      <c r="IK48" s="3"/>
      <c r="IL48" s="3"/>
      <c r="IM48" s="3"/>
      <c r="IN48" s="3"/>
      <c r="IO48" s="25" t="e">
        <f t="shared" ref="IO48:IP48" si="2">$I$45-IO47</f>
        <v>#REF!</v>
      </c>
      <c r="IP48" s="25" t="e">
        <f t="shared" si="2"/>
        <v>#REF!</v>
      </c>
    </row>
    <row r="49" spans="1:250" x14ac:dyDescent="0.25">
      <c r="A49" s="90" t="s">
        <v>76</v>
      </c>
      <c r="B49" s="76"/>
      <c r="C49" s="76"/>
      <c r="D49" s="76"/>
      <c r="E49" s="76"/>
      <c r="F49" s="76"/>
      <c r="G49" s="76"/>
      <c r="H49" s="71"/>
      <c r="I49" s="13">
        <f>ROUND(L49*20%,0)</f>
        <v>0</v>
      </c>
      <c r="J49" s="6"/>
      <c r="K49" s="2"/>
      <c r="L49" s="2">
        <f>IF(I45&gt;500000,IF(I45&gt;1000000,500000,I45-500000),0)</f>
        <v>0</v>
      </c>
      <c r="M49" s="2">
        <f>MIN(IF(I45&gt;5000000,I52*10%,0),ABS(I45-5000000)-ABS(I45-5000000)*30%)</f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 t="e">
        <f t="shared" ref="IO49:IP49" si="3">IF($IN$47&lt;&gt;4,IF(IO48&gt;0,IO48*10/100,0),0)</f>
        <v>#REF!</v>
      </c>
      <c r="IP49" s="3" t="e">
        <f t="shared" si="3"/>
        <v>#REF!</v>
      </c>
    </row>
    <row r="50" spans="1:250" x14ac:dyDescent="0.25">
      <c r="A50" s="90" t="s">
        <v>77</v>
      </c>
      <c r="B50" s="76"/>
      <c r="C50" s="76"/>
      <c r="D50" s="76"/>
      <c r="E50" s="76"/>
      <c r="F50" s="76"/>
      <c r="G50" s="76"/>
      <c r="H50" s="71"/>
      <c r="I50" s="13">
        <f>IF(I45&gt;1000000,IF(OR(G3=L37,(G3=L40),(G3=L36)),(I45-1000000)*0.3,IF(G3=L42,(I45-1000000)*0.3,(I45-1000000)*0.3)),0)</f>
        <v>0</v>
      </c>
      <c r="J50" s="6"/>
      <c r="K50" s="2"/>
      <c r="L50" s="2">
        <f>IF(I45&gt;1000000,I45-1000000,0)</f>
        <v>0</v>
      </c>
      <c r="M50" s="2">
        <f>MIN(IF(I45&gt;10000000,I52*15%,0),ABS(I45-10000000)-ABS(I45-10000000)*30%)</f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>
        <v>2830003</v>
      </c>
      <c r="IL50" s="3"/>
      <c r="IM50" s="3"/>
      <c r="IN50" s="3"/>
      <c r="IO50" s="3"/>
      <c r="IP50" s="3"/>
    </row>
    <row r="51" spans="1:250" x14ac:dyDescent="0.25">
      <c r="A51" s="90" t="s">
        <v>78</v>
      </c>
      <c r="B51" s="76"/>
      <c r="C51" s="76"/>
      <c r="D51" s="76"/>
      <c r="E51" s="76"/>
      <c r="F51" s="76"/>
      <c r="G51" s="76"/>
      <c r="H51" s="71"/>
      <c r="I51" s="13">
        <f>ROUND(H15*I15,0)</f>
        <v>0</v>
      </c>
      <c r="J51" s="26"/>
      <c r="K51" s="2"/>
      <c r="L51" s="2">
        <f>SUM(L47:L50)</f>
        <v>250000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>
        <v>-10</v>
      </c>
      <c r="IL51" s="3"/>
      <c r="IM51" s="3"/>
      <c r="IN51" s="3"/>
      <c r="IO51" s="3"/>
      <c r="IP51" s="3"/>
    </row>
    <row r="52" spans="1:250" x14ac:dyDescent="0.25">
      <c r="A52" s="91" t="s">
        <v>94</v>
      </c>
      <c r="B52" s="76"/>
      <c r="C52" s="76"/>
      <c r="D52" s="76"/>
      <c r="E52" s="76"/>
      <c r="F52" s="76"/>
      <c r="G52" s="76"/>
      <c r="H52" s="71"/>
      <c r="I52" s="10">
        <f>ROUNDUP(SUM(I48:I51),0)</f>
        <v>0</v>
      </c>
      <c r="J52" s="26"/>
      <c r="K52" s="2"/>
      <c r="L52" s="2"/>
      <c r="M52" s="27">
        <f>IF(I45&lt;=350000,ROUND((IF((I45&gt;1000000),(112500+((I45-1000000)*0.3)),IF((I45&gt;500000),(12500+((I45-500000)*0.2)),IF((I45&gt;250000),((I45-250000)*0.05),0)))-2500)*1.03,0),ROUND(IF((I45&gt;1000000),(112500+((I45-1000000)*0.3)),IF((I45&gt;500000),(12500+((I45-500000)*0.2)),IF((I45&gt;250000),((I45-250000)*0.05),0)))*1.03,0))</f>
        <v>-2575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>
        <f>SUM(IK50:IK51)</f>
        <v>2829993</v>
      </c>
      <c r="IL52" s="3"/>
      <c r="IM52" s="3"/>
      <c r="IN52" s="3"/>
      <c r="IO52" s="3"/>
      <c r="IP52" s="3"/>
    </row>
    <row r="53" spans="1:250" x14ac:dyDescent="0.25">
      <c r="A53" s="91" t="s">
        <v>95</v>
      </c>
      <c r="B53" s="76"/>
      <c r="C53" s="76"/>
      <c r="D53" s="76"/>
      <c r="E53" s="76"/>
      <c r="F53" s="76"/>
      <c r="G53" s="76"/>
      <c r="H53" s="71"/>
      <c r="I53" s="13">
        <f>IF(I45&gt;10000000,M50,M49)</f>
        <v>0</v>
      </c>
      <c r="J53" s="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</row>
    <row r="54" spans="1:250" x14ac:dyDescent="0.25">
      <c r="A54" s="91" t="s">
        <v>96</v>
      </c>
      <c r="B54" s="76"/>
      <c r="C54" s="76"/>
      <c r="D54" s="76"/>
      <c r="E54" s="76"/>
      <c r="F54" s="76"/>
      <c r="G54" s="76"/>
      <c r="H54" s="71"/>
      <c r="I54" s="13">
        <f>IF(G3=L39,0,IF(I45&gt;350000,0,IF(I52=0,0,MIN(I52,2500))))</f>
        <v>0</v>
      </c>
      <c r="J54" s="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</row>
    <row r="55" spans="1:250" x14ac:dyDescent="0.25">
      <c r="A55" s="91" t="s">
        <v>97</v>
      </c>
      <c r="B55" s="76"/>
      <c r="C55" s="76"/>
      <c r="D55" s="76"/>
      <c r="E55" s="76"/>
      <c r="F55" s="76"/>
      <c r="G55" s="76"/>
      <c r="H55" s="71"/>
      <c r="I55" s="13">
        <f>ROUNDUP(SUM(I52,I53,-I54)*4%,0)</f>
        <v>0</v>
      </c>
      <c r="J55" s="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</row>
    <row r="56" spans="1:250" x14ac:dyDescent="0.25">
      <c r="A56" s="91" t="s">
        <v>98</v>
      </c>
      <c r="B56" s="76"/>
      <c r="C56" s="76"/>
      <c r="D56" s="76"/>
      <c r="E56" s="76"/>
      <c r="F56" s="76"/>
      <c r="G56" s="76"/>
      <c r="H56" s="71"/>
      <c r="I56" s="10">
        <f>SUM(I52,I53,-I54,I55)</f>
        <v>0</v>
      </c>
      <c r="J56" s="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</row>
    <row r="57" spans="1:250" x14ac:dyDescent="0.25">
      <c r="A57" s="91" t="s">
        <v>99</v>
      </c>
      <c r="B57" s="76"/>
      <c r="C57" s="76"/>
      <c r="D57" s="76"/>
      <c r="E57" s="76"/>
      <c r="F57" s="76"/>
      <c r="G57" s="76"/>
      <c r="H57" s="71"/>
      <c r="I57" s="40">
        <v>0</v>
      </c>
      <c r="J57" s="6"/>
      <c r="K57" s="2"/>
      <c r="L57" s="28">
        <f>$I$56-$I$57-$I$58</f>
        <v>-383000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</row>
    <row r="58" spans="1:250" x14ac:dyDescent="0.25">
      <c r="A58" s="91" t="s">
        <v>100</v>
      </c>
      <c r="B58" s="76"/>
      <c r="C58" s="76"/>
      <c r="D58" s="76"/>
      <c r="E58" s="76"/>
      <c r="F58" s="76"/>
      <c r="G58" s="76"/>
      <c r="H58" s="71"/>
      <c r="I58" s="40">
        <v>383000</v>
      </c>
      <c r="J58" s="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</row>
    <row r="59" spans="1:250" ht="17.25" customHeight="1" x14ac:dyDescent="0.25">
      <c r="A59" s="91" t="str">
        <f>IF(A1="TENTATIVE","18. Income Tax To Be Deducted Per Month is",IF(L57&lt;0,"20. Income Tax Refund is","20. Income Tax To Be Deducted From Feb. Salary is"))</f>
        <v>20. Income Tax Refund is</v>
      </c>
      <c r="B59" s="76"/>
      <c r="C59" s="76"/>
      <c r="D59" s="76"/>
      <c r="E59" s="76"/>
      <c r="F59" s="76"/>
      <c r="G59" s="76"/>
      <c r="H59" s="71"/>
      <c r="I59" s="20">
        <f>IF(A1="TENTATIVE",ROUNDUP(I56/12,-1),IF(L57&lt;0,0-($I$56-$I$57-$I$58),(IF(L57=0,"NIL",$I$56-$I$57-$I$58))))</f>
        <v>383000</v>
      </c>
      <c r="J59" s="6"/>
      <c r="K59" s="2"/>
      <c r="L59" s="2"/>
      <c r="M59" s="2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</row>
    <row r="60" spans="1:250" ht="21.75" customHeight="1" x14ac:dyDescent="0.25">
      <c r="A60" s="93" t="str">
        <f>CONCATENATE("Certified that the information given above is correct and complete &amp;","",RIGHT($A$59,LEN($A$59)-3))</f>
        <v>Certified that the information given above is correct and complete &amp; Income Tax Refund is</v>
      </c>
      <c r="B60" s="80"/>
      <c r="C60" s="80"/>
      <c r="D60" s="80"/>
      <c r="E60" s="80"/>
      <c r="F60" s="80"/>
      <c r="G60" s="80"/>
      <c r="H60" s="94"/>
      <c r="I60" s="63">
        <f>I59</f>
        <v>383000</v>
      </c>
      <c r="J60" s="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</row>
    <row r="61" spans="1:250" ht="21.75" customHeight="1" x14ac:dyDescent="0.25">
      <c r="A61" s="78"/>
      <c r="B61" s="73"/>
      <c r="C61" s="74"/>
      <c r="D61" s="64"/>
      <c r="E61" s="64"/>
      <c r="F61" s="72"/>
      <c r="G61" s="73"/>
      <c r="H61" s="73"/>
      <c r="I61" s="74"/>
      <c r="J61" s="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</row>
    <row r="62" spans="1:250" x14ac:dyDescent="0.25">
      <c r="A62" s="65" t="s">
        <v>79</v>
      </c>
      <c r="B62" s="66"/>
      <c r="C62" s="67"/>
      <c r="D62" s="61"/>
      <c r="E62" s="61"/>
      <c r="F62" s="75" t="s">
        <v>80</v>
      </c>
      <c r="G62" s="76"/>
      <c r="H62" s="76"/>
      <c r="I62" s="71"/>
      <c r="J62" s="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</row>
    <row r="63" spans="1:250" ht="15.75" customHeight="1" x14ac:dyDescent="0.25">
      <c r="A63" s="68"/>
      <c r="B63" s="61"/>
      <c r="C63" s="61"/>
      <c r="D63" s="61"/>
      <c r="E63" s="61"/>
      <c r="F63" s="70" t="s">
        <v>0</v>
      </c>
      <c r="G63" s="71"/>
      <c r="H63" s="77">
        <f t="shared" ref="H63:H64" si="4">C2</f>
        <v>0</v>
      </c>
      <c r="I63" s="71"/>
      <c r="J63" s="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</row>
    <row r="64" spans="1:250" ht="15.75" customHeight="1" x14ac:dyDescent="0.25">
      <c r="A64" s="68"/>
      <c r="B64" s="61"/>
      <c r="C64" s="61"/>
      <c r="D64" s="61"/>
      <c r="E64" s="61"/>
      <c r="F64" s="70" t="s">
        <v>4</v>
      </c>
      <c r="G64" s="71"/>
      <c r="H64" s="77">
        <f t="shared" si="4"/>
        <v>0</v>
      </c>
      <c r="I64" s="71"/>
      <c r="J64" s="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</row>
    <row r="65" spans="1:250" ht="25.5" customHeight="1" x14ac:dyDescent="0.25">
      <c r="A65" s="84" t="s">
        <v>81</v>
      </c>
      <c r="B65" s="85"/>
      <c r="C65" s="85"/>
      <c r="D65" s="85"/>
      <c r="E65" s="86"/>
      <c r="F65" s="29" t="s">
        <v>82</v>
      </c>
      <c r="G65" s="79">
        <f>C4</f>
        <v>0</v>
      </c>
      <c r="H65" s="80"/>
      <c r="I65" s="81"/>
      <c r="J65" s="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</row>
    <row r="66" spans="1:250" ht="1.5" customHeight="1" x14ac:dyDescent="0.25">
      <c r="A66" s="87"/>
      <c r="B66" s="88"/>
      <c r="C66" s="88"/>
      <c r="D66" s="89"/>
      <c r="E66" s="30"/>
      <c r="F66" s="30"/>
      <c r="G66" s="30"/>
      <c r="H66" s="30"/>
      <c r="I66" s="30"/>
      <c r="J66" s="3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</row>
    <row r="67" spans="1:250" x14ac:dyDescent="0.25">
      <c r="A67" s="82" t="str">
        <f>HYPERLINK("http://www.employeesforum.in/","http://www.employeesforum.in")</f>
        <v>http://www.employeesforum.in</v>
      </c>
      <c r="B67" s="83"/>
      <c r="C67" s="83"/>
      <c r="D67" s="83"/>
      <c r="E67" s="83"/>
      <c r="F67" s="83"/>
      <c r="G67" s="21"/>
      <c r="H67" s="21"/>
      <c r="I67" s="21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</row>
    <row r="68" spans="1:25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</row>
    <row r="69" spans="1:25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</row>
    <row r="70" spans="1:25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</row>
    <row r="71" spans="1:25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</row>
    <row r="72" spans="1:25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</row>
    <row r="73" spans="1:250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</row>
    <row r="74" spans="1:250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</row>
    <row r="75" spans="1:250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</row>
    <row r="76" spans="1:250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</row>
    <row r="77" spans="1:250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</row>
    <row r="78" spans="1:250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</row>
    <row r="79" spans="1:250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</row>
    <row r="80" spans="1:250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</row>
    <row r="81" spans="1:250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</row>
    <row r="82" spans="1:250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</row>
    <row r="83" spans="1:250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</row>
    <row r="84" spans="1:250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</row>
    <row r="85" spans="1:250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</row>
    <row r="86" spans="1:250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</row>
    <row r="87" spans="1:250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</row>
    <row r="88" spans="1:250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</row>
    <row r="89" spans="1:250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</row>
    <row r="90" spans="1:250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</row>
    <row r="91" spans="1:25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</row>
    <row r="92" spans="1:25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</row>
    <row r="93" spans="1:25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</row>
    <row r="94" spans="1:25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</row>
    <row r="95" spans="1:25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</row>
    <row r="96" spans="1:250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</row>
    <row r="97" spans="1:250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</row>
    <row r="98" spans="1:250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</row>
    <row r="99" spans="1:250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</row>
    <row r="100" spans="1:250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</row>
    <row r="101" spans="1:250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</row>
    <row r="102" spans="1:250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</row>
    <row r="103" spans="1:250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</row>
    <row r="104" spans="1:250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</row>
    <row r="105" spans="1:250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</row>
    <row r="106" spans="1:250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</row>
    <row r="107" spans="1:250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</row>
    <row r="108" spans="1:250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</row>
    <row r="109" spans="1:250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</row>
    <row r="110" spans="1:250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</row>
    <row r="111" spans="1:250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</row>
    <row r="112" spans="1:250" hidden="1" x14ac:dyDescent="0.25">
      <c r="A112" s="21"/>
      <c r="B112" s="21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</row>
    <row r="113" spans="1:250" x14ac:dyDescent="0.25">
      <c r="A113" s="21"/>
      <c r="B113" s="21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</row>
    <row r="114" spans="1:250" x14ac:dyDescent="0.25">
      <c r="A114" s="21"/>
      <c r="B114" s="21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</row>
    <row r="115" spans="1:250" x14ac:dyDescent="0.25">
      <c r="A115" s="21"/>
      <c r="B115" s="21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</row>
    <row r="116" spans="1:250" x14ac:dyDescent="0.25">
      <c r="A116" s="21"/>
      <c r="B116" s="21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</row>
    <row r="117" spans="1:250" x14ac:dyDescent="0.25">
      <c r="A117" s="21"/>
      <c r="B117" s="21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</row>
    <row r="118" spans="1:250" x14ac:dyDescent="0.25">
      <c r="A118" s="21"/>
      <c r="B118" s="21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</row>
    <row r="119" spans="1:250" x14ac:dyDescent="0.25">
      <c r="A119" s="21"/>
      <c r="B119" s="21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</row>
    <row r="120" spans="1:250" x14ac:dyDescent="0.25">
      <c r="A120" s="21"/>
      <c r="B120" s="21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</row>
    <row r="121" spans="1:250" x14ac:dyDescent="0.25">
      <c r="A121" s="21"/>
      <c r="B121" s="21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</row>
    <row r="122" spans="1:250" x14ac:dyDescent="0.25">
      <c r="A122" s="21"/>
      <c r="B122" s="21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</row>
    <row r="123" spans="1:250" x14ac:dyDescent="0.25">
      <c r="A123" s="21"/>
      <c r="B123" s="21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</row>
    <row r="124" spans="1:250" x14ac:dyDescent="0.25">
      <c r="A124" s="21"/>
      <c r="B124" s="21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</row>
    <row r="125" spans="1:250" x14ac:dyDescent="0.25">
      <c r="A125" s="21"/>
      <c r="B125" s="21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</row>
    <row r="126" spans="1:250" x14ac:dyDescent="0.25">
      <c r="A126" s="21"/>
      <c r="B126" s="21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</row>
    <row r="127" spans="1:250" x14ac:dyDescent="0.25">
      <c r="A127" s="21"/>
      <c r="B127" s="21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</row>
    <row r="128" spans="1:250" x14ac:dyDescent="0.25">
      <c r="A128" s="21"/>
      <c r="B128" s="21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</row>
    <row r="129" spans="1:250" x14ac:dyDescent="0.25">
      <c r="A129" s="21"/>
      <c r="B129" s="21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</row>
    <row r="130" spans="1:250" x14ac:dyDescent="0.25">
      <c r="A130" s="21"/>
      <c r="B130" s="21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</row>
    <row r="131" spans="1:250" x14ac:dyDescent="0.25">
      <c r="A131" s="21"/>
      <c r="B131" s="21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</row>
    <row r="132" spans="1:250" x14ac:dyDescent="0.25">
      <c r="A132" s="21"/>
      <c r="B132" s="21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</row>
    <row r="133" spans="1:250" x14ac:dyDescent="0.25">
      <c r="A133" s="21"/>
      <c r="B133" s="21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</row>
    <row r="134" spans="1:250" x14ac:dyDescent="0.25">
      <c r="A134" s="21"/>
      <c r="B134" s="21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</row>
    <row r="135" spans="1:250" x14ac:dyDescent="0.25">
      <c r="A135" s="21"/>
      <c r="B135" s="21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</row>
    <row r="136" spans="1:250" x14ac:dyDescent="0.25">
      <c r="A136" s="21"/>
      <c r="B136" s="21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</row>
    <row r="137" spans="1:250" x14ac:dyDescent="0.25">
      <c r="A137" s="21"/>
      <c r="B137" s="21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</row>
    <row r="138" spans="1:250" x14ac:dyDescent="0.25">
      <c r="A138" s="21"/>
      <c r="B138" s="21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</row>
    <row r="139" spans="1:250" x14ac:dyDescent="0.25">
      <c r="A139" s="21"/>
      <c r="B139" s="21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</row>
    <row r="140" spans="1:250" x14ac:dyDescent="0.25">
      <c r="A140" s="21"/>
      <c r="B140" s="21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</row>
    <row r="141" spans="1:250" x14ac:dyDescent="0.25">
      <c r="A141" s="21"/>
      <c r="B141" s="21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</row>
    <row r="142" spans="1:250" x14ac:dyDescent="0.25">
      <c r="A142" s="21"/>
      <c r="B142" s="21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</row>
    <row r="143" spans="1:250" x14ac:dyDescent="0.25">
      <c r="A143" s="21"/>
      <c r="B143" s="21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</row>
    <row r="144" spans="1:250" x14ac:dyDescent="0.25">
      <c r="A144" s="21"/>
      <c r="B144" s="21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</row>
    <row r="145" spans="1:250" x14ac:dyDescent="0.25">
      <c r="A145" s="21"/>
      <c r="B145" s="21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</row>
    <row r="146" spans="1:250" x14ac:dyDescent="0.25">
      <c r="A146" s="21"/>
      <c r="B146" s="21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</row>
    <row r="147" spans="1:250" x14ac:dyDescent="0.25">
      <c r="A147" s="21"/>
      <c r="B147" s="21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</row>
    <row r="148" spans="1:250" x14ac:dyDescent="0.25">
      <c r="A148" s="21"/>
      <c r="B148" s="21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</row>
    <row r="149" spans="1:250" x14ac:dyDescent="0.25">
      <c r="A149" s="21"/>
      <c r="B149" s="21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</row>
    <row r="150" spans="1:250" x14ac:dyDescent="0.25">
      <c r="A150" s="21"/>
      <c r="B150" s="21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</row>
    <row r="151" spans="1:250" x14ac:dyDescent="0.25">
      <c r="A151" s="21"/>
      <c r="B151" s="21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</row>
    <row r="152" spans="1:250" x14ac:dyDescent="0.25">
      <c r="A152" s="21"/>
      <c r="B152" s="21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</row>
    <row r="153" spans="1:250" x14ac:dyDescent="0.25">
      <c r="A153" s="21"/>
      <c r="B153" s="21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</row>
    <row r="154" spans="1:250" x14ac:dyDescent="0.25">
      <c r="A154" s="21"/>
      <c r="B154" s="21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</row>
    <row r="155" spans="1:250" x14ac:dyDescent="0.25">
      <c r="A155" s="21"/>
      <c r="B155" s="21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</row>
    <row r="156" spans="1:250" x14ac:dyDescent="0.25">
      <c r="A156" s="21"/>
      <c r="B156" s="21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</row>
    <row r="157" spans="1:250" x14ac:dyDescent="0.25">
      <c r="A157" s="21"/>
      <c r="B157" s="21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</row>
    <row r="158" spans="1:250" x14ac:dyDescent="0.25">
      <c r="A158" s="21"/>
      <c r="B158" s="21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</row>
    <row r="159" spans="1:250" x14ac:dyDescent="0.25">
      <c r="A159" s="21"/>
      <c r="B159" s="21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</row>
    <row r="160" spans="1:250" x14ac:dyDescent="0.25">
      <c r="A160" s="21"/>
      <c r="B160" s="21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</row>
    <row r="161" spans="1:250" x14ac:dyDescent="0.25">
      <c r="A161" s="21"/>
      <c r="B161" s="21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</row>
    <row r="162" spans="1:250" x14ac:dyDescent="0.25">
      <c r="A162" s="21"/>
      <c r="B162" s="21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</row>
    <row r="163" spans="1:250" x14ac:dyDescent="0.25">
      <c r="A163" s="21"/>
      <c r="B163" s="21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</row>
    <row r="164" spans="1:250" x14ac:dyDescent="0.25">
      <c r="A164" s="21"/>
      <c r="B164" s="21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</row>
    <row r="165" spans="1:250" x14ac:dyDescent="0.25">
      <c r="A165" s="21"/>
      <c r="B165" s="21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</row>
    <row r="166" spans="1:250" x14ac:dyDescent="0.25">
      <c r="A166" s="21"/>
      <c r="B166" s="21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</row>
    <row r="167" spans="1:250" x14ac:dyDescent="0.25">
      <c r="A167" s="21"/>
      <c r="B167" s="21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</row>
    <row r="168" spans="1:250" x14ac:dyDescent="0.25">
      <c r="A168" s="21"/>
      <c r="B168" s="21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</row>
    <row r="169" spans="1:250" x14ac:dyDescent="0.25">
      <c r="A169" s="21"/>
      <c r="B169" s="21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</row>
    <row r="170" spans="1:250" x14ac:dyDescent="0.25">
      <c r="A170" s="21"/>
      <c r="B170" s="21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x14ac:dyDescent="0.25">
      <c r="A171" s="21"/>
      <c r="B171" s="21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x14ac:dyDescent="0.25">
      <c r="A172" s="21"/>
      <c r="B172" s="21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x14ac:dyDescent="0.25">
      <c r="A173" s="21"/>
      <c r="B173" s="21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x14ac:dyDescent="0.25">
      <c r="A174" s="21"/>
      <c r="B174" s="21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x14ac:dyDescent="0.25">
      <c r="A175" s="21"/>
      <c r="B175" s="21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x14ac:dyDescent="0.25">
      <c r="A176" s="21"/>
      <c r="B176" s="21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x14ac:dyDescent="0.25">
      <c r="A177" s="21"/>
      <c r="B177" s="21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x14ac:dyDescent="0.25">
      <c r="A178" s="21"/>
      <c r="B178" s="21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x14ac:dyDescent="0.25">
      <c r="A179" s="21"/>
      <c r="B179" s="21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x14ac:dyDescent="0.25">
      <c r="A180" s="21"/>
      <c r="B180" s="21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x14ac:dyDescent="0.25">
      <c r="A181" s="21"/>
      <c r="B181" s="21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x14ac:dyDescent="0.25">
      <c r="A182" s="21"/>
      <c r="B182" s="21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x14ac:dyDescent="0.25">
      <c r="A183" s="21"/>
      <c r="B183" s="21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x14ac:dyDescent="0.25">
      <c r="A184" s="21"/>
      <c r="B184" s="21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x14ac:dyDescent="0.25">
      <c r="A185" s="21"/>
      <c r="B185" s="21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x14ac:dyDescent="0.25">
      <c r="A186" s="21"/>
      <c r="B186" s="21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x14ac:dyDescent="0.25">
      <c r="A187" s="21"/>
      <c r="B187" s="21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x14ac:dyDescent="0.25">
      <c r="A188" s="21"/>
      <c r="B188" s="21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</row>
    <row r="189" spans="1:250" x14ac:dyDescent="0.25">
      <c r="A189" s="21"/>
      <c r="B189" s="21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</row>
    <row r="190" spans="1:250" x14ac:dyDescent="0.25">
      <c r="A190" s="21"/>
      <c r="B190" s="21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</row>
    <row r="191" spans="1:250" x14ac:dyDescent="0.25">
      <c r="A191" s="21"/>
      <c r="B191" s="21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</row>
    <row r="192" spans="1:250" x14ac:dyDescent="0.25">
      <c r="A192" s="21"/>
      <c r="B192" s="21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1:250" x14ac:dyDescent="0.25">
      <c r="A193" s="21"/>
      <c r="B193" s="21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</row>
    <row r="194" spans="1:250" x14ac:dyDescent="0.25">
      <c r="A194" s="21"/>
      <c r="B194" s="21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</row>
    <row r="195" spans="1:250" x14ac:dyDescent="0.25">
      <c r="A195" s="21"/>
      <c r="B195" s="21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</row>
    <row r="196" spans="1:250" x14ac:dyDescent="0.25">
      <c r="A196" s="21"/>
      <c r="B196" s="21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</row>
    <row r="197" spans="1:250" x14ac:dyDescent="0.25">
      <c r="A197" s="21"/>
      <c r="B197" s="21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</row>
    <row r="198" spans="1:250" x14ac:dyDescent="0.25">
      <c r="A198" s="21"/>
      <c r="B198" s="21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</row>
    <row r="199" spans="1:250" x14ac:dyDescent="0.25">
      <c r="A199" s="21"/>
      <c r="B199" s="21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</row>
    <row r="200" spans="1:250" x14ac:dyDescent="0.25">
      <c r="A200" s="21"/>
      <c r="B200" s="21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</row>
    <row r="201" spans="1:250" x14ac:dyDescent="0.25">
      <c r="A201" s="21"/>
      <c r="B201" s="21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</row>
    <row r="202" spans="1:250" x14ac:dyDescent="0.25">
      <c r="A202" s="21"/>
      <c r="B202" s="21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</row>
    <row r="203" spans="1:250" x14ac:dyDescent="0.25">
      <c r="A203" s="21"/>
      <c r="B203" s="21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</row>
    <row r="204" spans="1:250" x14ac:dyDescent="0.25">
      <c r="A204" s="21"/>
      <c r="B204" s="21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</row>
    <row r="205" spans="1:250" x14ac:dyDescent="0.25">
      <c r="A205" s="21"/>
      <c r="B205" s="21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</row>
    <row r="206" spans="1:250" x14ac:dyDescent="0.25">
      <c r="A206" s="21"/>
      <c r="B206" s="21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</row>
    <row r="207" spans="1:250" x14ac:dyDescent="0.25">
      <c r="A207" s="21"/>
      <c r="B207" s="21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</row>
    <row r="208" spans="1:250" x14ac:dyDescent="0.25">
      <c r="A208" s="21"/>
      <c r="B208" s="21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</row>
    <row r="209" spans="1:250" x14ac:dyDescent="0.25">
      <c r="A209" s="21"/>
      <c r="B209" s="21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</row>
    <row r="210" spans="1:250" x14ac:dyDescent="0.25">
      <c r="A210" s="21"/>
      <c r="B210" s="21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</row>
    <row r="211" spans="1:250" x14ac:dyDescent="0.25">
      <c r="A211" s="21"/>
      <c r="B211" s="21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</row>
    <row r="212" spans="1:250" x14ac:dyDescent="0.25">
      <c r="A212" s="21"/>
      <c r="B212" s="21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</row>
    <row r="213" spans="1:250" x14ac:dyDescent="0.25">
      <c r="A213" s="21"/>
      <c r="B213" s="21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</row>
    <row r="214" spans="1:250" x14ac:dyDescent="0.25">
      <c r="A214" s="21"/>
      <c r="B214" s="21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</row>
    <row r="215" spans="1:250" x14ac:dyDescent="0.25">
      <c r="A215" s="21"/>
      <c r="B215" s="21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</row>
    <row r="216" spans="1:250" x14ac:dyDescent="0.25">
      <c r="A216" s="21"/>
      <c r="B216" s="21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</row>
    <row r="217" spans="1:250" x14ac:dyDescent="0.25">
      <c r="A217" s="21"/>
      <c r="B217" s="21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</row>
    <row r="218" spans="1:250" x14ac:dyDescent="0.25">
      <c r="A218" s="21"/>
      <c r="B218" s="21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</row>
    <row r="219" spans="1:250" x14ac:dyDescent="0.25">
      <c r="A219" s="21"/>
      <c r="B219" s="21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</row>
    <row r="220" spans="1:250" x14ac:dyDescent="0.25">
      <c r="A220" s="21"/>
      <c r="B220" s="21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</row>
    <row r="221" spans="1:250" x14ac:dyDescent="0.25">
      <c r="A221" s="21"/>
      <c r="B221" s="21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</row>
    <row r="222" spans="1:250" x14ac:dyDescent="0.25">
      <c r="A222" s="21"/>
      <c r="B222" s="21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</row>
    <row r="223" spans="1:250" x14ac:dyDescent="0.25">
      <c r="A223" s="21"/>
      <c r="B223" s="21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</row>
    <row r="224" spans="1:250" x14ac:dyDescent="0.25">
      <c r="A224" s="21"/>
      <c r="B224" s="21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</row>
    <row r="225" spans="1:250" x14ac:dyDescent="0.25">
      <c r="A225" s="21"/>
      <c r="B225" s="21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</row>
    <row r="226" spans="1:250" x14ac:dyDescent="0.25">
      <c r="A226" s="21"/>
      <c r="B226" s="21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</row>
    <row r="227" spans="1:250" x14ac:dyDescent="0.25">
      <c r="A227" s="21"/>
      <c r="B227" s="21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</row>
    <row r="228" spans="1:250" x14ac:dyDescent="0.25">
      <c r="A228" s="21"/>
      <c r="B228" s="21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</row>
    <row r="229" spans="1:250" x14ac:dyDescent="0.25">
      <c r="A229" s="21"/>
      <c r="B229" s="21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</row>
    <row r="230" spans="1:250" x14ac:dyDescent="0.25">
      <c r="A230" s="21"/>
      <c r="B230" s="21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</row>
    <row r="231" spans="1:250" x14ac:dyDescent="0.25">
      <c r="A231" s="21"/>
      <c r="B231" s="21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</row>
    <row r="232" spans="1:250" x14ac:dyDescent="0.25">
      <c r="A232" s="21"/>
      <c r="B232" s="21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</row>
    <row r="233" spans="1:250" x14ac:dyDescent="0.25">
      <c r="A233" s="21"/>
      <c r="B233" s="21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</row>
    <row r="234" spans="1:250" x14ac:dyDescent="0.25">
      <c r="A234" s="21"/>
      <c r="B234" s="21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</row>
    <row r="235" spans="1:250" x14ac:dyDescent="0.25">
      <c r="A235" s="21"/>
      <c r="B235" s="21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</row>
    <row r="236" spans="1:250" x14ac:dyDescent="0.25">
      <c r="A236" s="21"/>
      <c r="B236" s="21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</row>
    <row r="237" spans="1:250" x14ac:dyDescent="0.25">
      <c r="A237" s="21"/>
      <c r="B237" s="21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</row>
    <row r="238" spans="1:250" x14ac:dyDescent="0.25">
      <c r="A238" s="21"/>
      <c r="B238" s="21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</row>
    <row r="239" spans="1:250" x14ac:dyDescent="0.25">
      <c r="A239" s="21"/>
      <c r="B239" s="21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</row>
    <row r="240" spans="1:250" x14ac:dyDescent="0.25">
      <c r="A240" s="21"/>
      <c r="B240" s="21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</row>
    <row r="241" spans="1:250" x14ac:dyDescent="0.25">
      <c r="A241" s="21"/>
      <c r="B241" s="21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</row>
    <row r="242" spans="1:250" x14ac:dyDescent="0.25">
      <c r="A242" s="21"/>
      <c r="B242" s="21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</row>
    <row r="243" spans="1:250" x14ac:dyDescent="0.25">
      <c r="A243" s="21"/>
      <c r="B243" s="21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</row>
    <row r="244" spans="1:250" x14ac:dyDescent="0.25">
      <c r="A244" s="21"/>
      <c r="B244" s="21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</row>
    <row r="245" spans="1:250" x14ac:dyDescent="0.25">
      <c r="A245" s="21"/>
      <c r="B245" s="21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</row>
    <row r="246" spans="1:250" x14ac:dyDescent="0.25">
      <c r="A246" s="21"/>
      <c r="B246" s="21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</row>
    <row r="247" spans="1:250" x14ac:dyDescent="0.25">
      <c r="A247" s="21"/>
      <c r="B247" s="21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</row>
    <row r="248" spans="1:250" x14ac:dyDescent="0.25">
      <c r="A248" s="21"/>
      <c r="B248" s="21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</row>
    <row r="249" spans="1:250" x14ac:dyDescent="0.25">
      <c r="A249" s="21"/>
      <c r="B249" s="21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</row>
    <row r="250" spans="1:250" x14ac:dyDescent="0.25">
      <c r="A250" s="21"/>
      <c r="B250" s="21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</row>
    <row r="251" spans="1:250" x14ac:dyDescent="0.25">
      <c r="A251" s="21"/>
      <c r="B251" s="21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</row>
    <row r="252" spans="1:250" x14ac:dyDescent="0.25">
      <c r="A252" s="21"/>
      <c r="B252" s="21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</row>
    <row r="253" spans="1:250" x14ac:dyDescent="0.25">
      <c r="A253" s="21"/>
      <c r="B253" s="21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</row>
    <row r="254" spans="1:250" x14ac:dyDescent="0.25">
      <c r="A254" s="21"/>
      <c r="B254" s="21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</row>
    <row r="255" spans="1:250" x14ac:dyDescent="0.25">
      <c r="A255" s="21"/>
      <c r="B255" s="21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</row>
    <row r="256" spans="1:250" x14ac:dyDescent="0.25">
      <c r="A256" s="21"/>
      <c r="B256" s="21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</row>
    <row r="257" spans="1:250" x14ac:dyDescent="0.25">
      <c r="A257" s="21"/>
      <c r="B257" s="21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</row>
    <row r="258" spans="1:250" x14ac:dyDescent="0.25">
      <c r="A258" s="21"/>
      <c r="B258" s="21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</row>
    <row r="259" spans="1:250" x14ac:dyDescent="0.25">
      <c r="A259" s="21"/>
      <c r="B259" s="21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</row>
    <row r="260" spans="1:250" x14ac:dyDescent="0.25">
      <c r="A260" s="21"/>
      <c r="B260" s="21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</row>
    <row r="261" spans="1:250" x14ac:dyDescent="0.25">
      <c r="A261" s="21"/>
      <c r="B261" s="21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</row>
    <row r="262" spans="1:250" x14ac:dyDescent="0.25">
      <c r="A262" s="21"/>
      <c r="B262" s="21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</row>
    <row r="263" spans="1:250" x14ac:dyDescent="0.25">
      <c r="A263" s="21"/>
      <c r="B263" s="21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</row>
    <row r="264" spans="1:250" x14ac:dyDescent="0.25">
      <c r="A264" s="21"/>
      <c r="B264" s="21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</row>
    <row r="265" spans="1:250" x14ac:dyDescent="0.25">
      <c r="A265" s="21"/>
      <c r="B265" s="21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</row>
    <row r="266" spans="1:250" x14ac:dyDescent="0.25">
      <c r="A266" s="21"/>
      <c r="B266" s="21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</row>
    <row r="267" spans="1:250" x14ac:dyDescent="0.25">
      <c r="A267" s="21"/>
      <c r="B267" s="21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</row>
    <row r="268" spans="1:250" x14ac:dyDescent="0.25">
      <c r="A268" s="21"/>
      <c r="B268" s="21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</row>
    <row r="269" spans="1:250" x14ac:dyDescent="0.25">
      <c r="A269" s="21"/>
      <c r="B269" s="21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</row>
    <row r="270" spans="1:250" x14ac:dyDescent="0.25">
      <c r="A270" s="21"/>
      <c r="B270" s="21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</row>
    <row r="271" spans="1:250" x14ac:dyDescent="0.25">
      <c r="A271" s="21"/>
      <c r="B271" s="21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</row>
    <row r="272" spans="1:250" x14ac:dyDescent="0.25">
      <c r="A272" s="21"/>
      <c r="B272" s="21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</row>
    <row r="273" spans="1:250" x14ac:dyDescent="0.25">
      <c r="A273" s="21"/>
      <c r="B273" s="21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</row>
    <row r="274" spans="1:250" x14ac:dyDescent="0.25">
      <c r="A274" s="21"/>
      <c r="B274" s="21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</row>
    <row r="275" spans="1:250" x14ac:dyDescent="0.25">
      <c r="A275" s="21"/>
      <c r="B275" s="21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</row>
    <row r="276" spans="1:250" x14ac:dyDescent="0.25">
      <c r="A276" s="21"/>
      <c r="B276" s="21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</row>
    <row r="277" spans="1:250" x14ac:dyDescent="0.25">
      <c r="A277" s="21"/>
      <c r="B277" s="21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</row>
    <row r="278" spans="1:250" x14ac:dyDescent="0.25">
      <c r="A278" s="21"/>
      <c r="B278" s="21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</row>
    <row r="279" spans="1:250" x14ac:dyDescent="0.25">
      <c r="A279" s="21"/>
      <c r="B279" s="21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</row>
    <row r="280" spans="1:250" x14ac:dyDescent="0.25">
      <c r="A280" s="21"/>
      <c r="B280" s="21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</row>
    <row r="281" spans="1:250" x14ac:dyDescent="0.25">
      <c r="A281" s="21"/>
      <c r="B281" s="21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</row>
    <row r="282" spans="1:250" x14ac:dyDescent="0.25">
      <c r="A282" s="21"/>
      <c r="B282" s="21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</row>
    <row r="283" spans="1:250" x14ac:dyDescent="0.25">
      <c r="A283" s="21"/>
      <c r="B283" s="21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</row>
    <row r="284" spans="1:250" x14ac:dyDescent="0.25">
      <c r="A284" s="21"/>
      <c r="B284" s="21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</row>
    <row r="285" spans="1:250" x14ac:dyDescent="0.25">
      <c r="A285" s="21"/>
      <c r="B285" s="21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</row>
    <row r="286" spans="1:250" x14ac:dyDescent="0.25">
      <c r="A286" s="21"/>
      <c r="B286" s="21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</row>
    <row r="287" spans="1:250" x14ac:dyDescent="0.25">
      <c r="A287" s="21"/>
      <c r="B287" s="21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</row>
    <row r="288" spans="1:250" x14ac:dyDescent="0.25">
      <c r="A288" s="21"/>
      <c r="B288" s="21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</row>
    <row r="289" spans="1:250" x14ac:dyDescent="0.25">
      <c r="A289" s="21"/>
      <c r="B289" s="21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</row>
    <row r="290" spans="1:250" x14ac:dyDescent="0.25">
      <c r="A290" s="21"/>
      <c r="B290" s="21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</row>
    <row r="291" spans="1:250" x14ac:dyDescent="0.25">
      <c r="A291" s="21"/>
      <c r="B291" s="21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</row>
    <row r="292" spans="1:250" x14ac:dyDescent="0.25">
      <c r="A292" s="21"/>
      <c r="B292" s="21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</row>
    <row r="293" spans="1:250" x14ac:dyDescent="0.25">
      <c r="A293" s="21"/>
      <c r="B293" s="21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</row>
    <row r="294" spans="1:250" x14ac:dyDescent="0.25">
      <c r="A294" s="21"/>
      <c r="B294" s="21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</row>
    <row r="295" spans="1:250" x14ac:dyDescent="0.25">
      <c r="A295" s="21"/>
      <c r="B295" s="21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</row>
    <row r="296" spans="1:250" x14ac:dyDescent="0.25">
      <c r="A296" s="21"/>
      <c r="B296" s="21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</row>
    <row r="297" spans="1:250" x14ac:dyDescent="0.25">
      <c r="A297" s="21"/>
      <c r="B297" s="21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</row>
    <row r="298" spans="1:250" x14ac:dyDescent="0.25">
      <c r="A298" s="21"/>
      <c r="B298" s="21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</row>
    <row r="299" spans="1:250" x14ac:dyDescent="0.25">
      <c r="A299" s="21"/>
      <c r="B299" s="21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</row>
    <row r="300" spans="1:250" x14ac:dyDescent="0.25">
      <c r="A300" s="21"/>
      <c r="B300" s="21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</row>
    <row r="301" spans="1:250" x14ac:dyDescent="0.25">
      <c r="A301" s="21"/>
      <c r="B301" s="21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</row>
    <row r="302" spans="1:250" x14ac:dyDescent="0.25">
      <c r="A302" s="21"/>
      <c r="B302" s="21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</row>
    <row r="303" spans="1:250" x14ac:dyDescent="0.25">
      <c r="A303" s="21"/>
      <c r="B303" s="21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</row>
    <row r="304" spans="1:250" x14ac:dyDescent="0.25">
      <c r="A304" s="21"/>
      <c r="B304" s="21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</row>
    <row r="305" spans="1:250" x14ac:dyDescent="0.25">
      <c r="A305" s="21"/>
      <c r="B305" s="21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</row>
    <row r="306" spans="1:250" x14ac:dyDescent="0.25">
      <c r="A306" s="21"/>
      <c r="B306" s="21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</row>
    <row r="307" spans="1:250" x14ac:dyDescent="0.25">
      <c r="A307" s="21"/>
      <c r="B307" s="21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</row>
    <row r="308" spans="1:250" x14ac:dyDescent="0.25">
      <c r="A308" s="21"/>
      <c r="B308" s="21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</row>
    <row r="309" spans="1:250" x14ac:dyDescent="0.25">
      <c r="A309" s="21"/>
      <c r="B309" s="21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</row>
    <row r="310" spans="1:250" x14ac:dyDescent="0.25">
      <c r="A310" s="21"/>
      <c r="B310" s="21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</row>
    <row r="311" spans="1:250" x14ac:dyDescent="0.25">
      <c r="A311" s="21"/>
      <c r="B311" s="21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</row>
    <row r="312" spans="1:250" x14ac:dyDescent="0.25">
      <c r="A312" s="21"/>
      <c r="B312" s="21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</row>
    <row r="313" spans="1:250" x14ac:dyDescent="0.25">
      <c r="A313" s="21"/>
      <c r="B313" s="21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</row>
    <row r="314" spans="1:250" x14ac:dyDescent="0.25">
      <c r="A314" s="21"/>
      <c r="B314" s="21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</row>
    <row r="315" spans="1:250" x14ac:dyDescent="0.25">
      <c r="A315" s="21"/>
      <c r="B315" s="21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</row>
    <row r="316" spans="1:250" x14ac:dyDescent="0.25">
      <c r="A316" s="21"/>
      <c r="B316" s="21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</row>
    <row r="317" spans="1:250" x14ac:dyDescent="0.25">
      <c r="A317" s="21"/>
      <c r="B317" s="21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</row>
    <row r="318" spans="1:250" x14ac:dyDescent="0.25">
      <c r="A318" s="21"/>
      <c r="B318" s="21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</row>
    <row r="319" spans="1:250" x14ac:dyDescent="0.25">
      <c r="A319" s="21"/>
      <c r="B319" s="21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</row>
    <row r="320" spans="1:250" x14ac:dyDescent="0.25">
      <c r="A320" s="21"/>
      <c r="B320" s="21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</row>
    <row r="321" spans="1:250" x14ac:dyDescent="0.25">
      <c r="A321" s="21"/>
      <c r="B321" s="21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</row>
    <row r="322" spans="1:250" x14ac:dyDescent="0.25">
      <c r="A322" s="21"/>
      <c r="B322" s="21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</row>
    <row r="323" spans="1:250" x14ac:dyDescent="0.25">
      <c r="A323" s="21"/>
      <c r="B323" s="21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</row>
    <row r="324" spans="1:250" x14ac:dyDescent="0.25">
      <c r="A324" s="21"/>
      <c r="B324" s="21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</row>
    <row r="325" spans="1:250" x14ac:dyDescent="0.25">
      <c r="A325" s="21"/>
      <c r="B325" s="21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</row>
    <row r="326" spans="1:250" x14ac:dyDescent="0.25">
      <c r="A326" s="21"/>
      <c r="B326" s="21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</row>
    <row r="327" spans="1:250" x14ac:dyDescent="0.25">
      <c r="A327" s="21"/>
      <c r="B327" s="21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</row>
    <row r="328" spans="1:250" x14ac:dyDescent="0.25">
      <c r="A328" s="21"/>
      <c r="B328" s="21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</row>
    <row r="329" spans="1:250" x14ac:dyDescent="0.25">
      <c r="A329" s="21"/>
      <c r="B329" s="21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</row>
    <row r="330" spans="1:250" x14ac:dyDescent="0.25">
      <c r="A330" s="21"/>
      <c r="B330" s="21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</row>
    <row r="331" spans="1:250" x14ac:dyDescent="0.25">
      <c r="A331" s="21"/>
      <c r="B331" s="21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</row>
    <row r="332" spans="1:250" x14ac:dyDescent="0.25">
      <c r="A332" s="21"/>
      <c r="B332" s="21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</row>
    <row r="333" spans="1:250" x14ac:dyDescent="0.25">
      <c r="A333" s="21"/>
      <c r="B333" s="21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</row>
    <row r="334" spans="1:250" x14ac:dyDescent="0.25">
      <c r="A334" s="21"/>
      <c r="B334" s="21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</row>
    <row r="335" spans="1:250" x14ac:dyDescent="0.25">
      <c r="A335" s="21"/>
      <c r="B335" s="21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</row>
    <row r="336" spans="1:250" x14ac:dyDescent="0.25">
      <c r="A336" s="21"/>
      <c r="B336" s="21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</row>
    <row r="337" spans="1:250" x14ac:dyDescent="0.25">
      <c r="A337" s="21"/>
      <c r="B337" s="21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</row>
    <row r="338" spans="1:250" x14ac:dyDescent="0.25">
      <c r="A338" s="21"/>
      <c r="B338" s="21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</row>
    <row r="339" spans="1:250" x14ac:dyDescent="0.25">
      <c r="A339" s="21"/>
      <c r="B339" s="21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</row>
    <row r="340" spans="1:250" x14ac:dyDescent="0.25">
      <c r="A340" s="21"/>
      <c r="B340" s="21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</row>
    <row r="341" spans="1:250" x14ac:dyDescent="0.25">
      <c r="A341" s="21"/>
      <c r="B341" s="21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</row>
    <row r="342" spans="1:250" x14ac:dyDescent="0.25">
      <c r="A342" s="21"/>
      <c r="B342" s="21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</row>
    <row r="343" spans="1:250" x14ac:dyDescent="0.25">
      <c r="A343" s="21"/>
      <c r="B343" s="21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</row>
    <row r="344" spans="1:250" x14ac:dyDescent="0.25">
      <c r="A344" s="21"/>
      <c r="B344" s="21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</row>
    <row r="345" spans="1:250" x14ac:dyDescent="0.25">
      <c r="A345" s="21"/>
      <c r="B345" s="21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</row>
    <row r="346" spans="1:250" x14ac:dyDescent="0.25">
      <c r="A346" s="21"/>
      <c r="B346" s="21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</row>
    <row r="347" spans="1:250" x14ac:dyDescent="0.25">
      <c r="A347" s="21"/>
      <c r="B347" s="21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</row>
    <row r="348" spans="1:250" x14ac:dyDescent="0.25">
      <c r="A348" s="21"/>
      <c r="B348" s="21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</row>
    <row r="349" spans="1:250" x14ac:dyDescent="0.25">
      <c r="A349" s="21"/>
      <c r="B349" s="21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</row>
    <row r="350" spans="1:250" x14ac:dyDescent="0.25">
      <c r="A350" s="21"/>
      <c r="B350" s="21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</row>
    <row r="351" spans="1:250" x14ac:dyDescent="0.25">
      <c r="A351" s="21"/>
      <c r="B351" s="21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</row>
    <row r="352" spans="1:250" x14ac:dyDescent="0.25">
      <c r="A352" s="21"/>
      <c r="B352" s="21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</row>
    <row r="353" spans="1:250" x14ac:dyDescent="0.25">
      <c r="A353" s="21"/>
      <c r="B353" s="21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</row>
    <row r="354" spans="1:250" x14ac:dyDescent="0.25">
      <c r="A354" s="21"/>
      <c r="B354" s="21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</row>
    <row r="355" spans="1:250" x14ac:dyDescent="0.25">
      <c r="A355" s="21"/>
      <c r="B355" s="21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</row>
    <row r="356" spans="1:250" x14ac:dyDescent="0.25">
      <c r="A356" s="21"/>
      <c r="B356" s="21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</row>
    <row r="357" spans="1:250" x14ac:dyDescent="0.25">
      <c r="A357" s="21"/>
      <c r="B357" s="21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</row>
    <row r="358" spans="1:250" x14ac:dyDescent="0.25">
      <c r="A358" s="21"/>
      <c r="B358" s="21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</row>
    <row r="359" spans="1:250" x14ac:dyDescent="0.25">
      <c r="A359" s="21"/>
      <c r="B359" s="21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</row>
    <row r="360" spans="1:250" x14ac:dyDescent="0.25">
      <c r="A360" s="21"/>
      <c r="B360" s="21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</row>
    <row r="361" spans="1:250" x14ac:dyDescent="0.25">
      <c r="A361" s="21"/>
      <c r="B361" s="21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</row>
    <row r="362" spans="1:250" x14ac:dyDescent="0.25">
      <c r="A362" s="21"/>
      <c r="B362" s="21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</row>
    <row r="363" spans="1:250" x14ac:dyDescent="0.25">
      <c r="A363" s="21"/>
      <c r="B363" s="21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</row>
    <row r="364" spans="1:250" x14ac:dyDescent="0.25">
      <c r="A364" s="21"/>
      <c r="B364" s="21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</row>
    <row r="365" spans="1:250" x14ac:dyDescent="0.25">
      <c r="A365" s="21"/>
      <c r="B365" s="21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</row>
    <row r="366" spans="1:250" x14ac:dyDescent="0.25">
      <c r="A366" s="21"/>
      <c r="B366" s="21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</row>
    <row r="367" spans="1:250" x14ac:dyDescent="0.25">
      <c r="A367" s="21"/>
      <c r="B367" s="21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</row>
    <row r="368" spans="1:250" x14ac:dyDescent="0.25">
      <c r="A368" s="21"/>
      <c r="B368" s="21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</row>
    <row r="369" spans="1:250" x14ac:dyDescent="0.25">
      <c r="A369" s="21"/>
      <c r="B369" s="21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</row>
    <row r="370" spans="1:250" x14ac:dyDescent="0.25">
      <c r="A370" s="21"/>
      <c r="B370" s="21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</row>
    <row r="371" spans="1:250" x14ac:dyDescent="0.25">
      <c r="A371" s="21"/>
      <c r="B371" s="21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</row>
    <row r="372" spans="1:250" x14ac:dyDescent="0.25">
      <c r="A372" s="21"/>
      <c r="B372" s="21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</row>
    <row r="373" spans="1:250" x14ac:dyDescent="0.25">
      <c r="A373" s="21"/>
      <c r="B373" s="21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</row>
    <row r="374" spans="1:250" x14ac:dyDescent="0.25">
      <c r="A374" s="21"/>
      <c r="B374" s="21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</row>
    <row r="375" spans="1:250" x14ac:dyDescent="0.25">
      <c r="A375" s="21"/>
      <c r="B375" s="21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</row>
    <row r="376" spans="1:250" x14ac:dyDescent="0.25">
      <c r="A376" s="21"/>
      <c r="B376" s="21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</row>
    <row r="377" spans="1:250" x14ac:dyDescent="0.25">
      <c r="A377" s="21"/>
      <c r="B377" s="21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</row>
    <row r="378" spans="1:250" x14ac:dyDescent="0.25">
      <c r="A378" s="21"/>
      <c r="B378" s="21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</row>
    <row r="379" spans="1:250" x14ac:dyDescent="0.25">
      <c r="A379" s="21"/>
      <c r="B379" s="21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</row>
    <row r="380" spans="1:250" x14ac:dyDescent="0.25">
      <c r="A380" s="21"/>
      <c r="B380" s="21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</row>
    <row r="381" spans="1:250" x14ac:dyDescent="0.25">
      <c r="A381" s="21"/>
      <c r="B381" s="21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</row>
    <row r="382" spans="1:250" x14ac:dyDescent="0.25">
      <c r="A382" s="21"/>
      <c r="B382" s="21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</row>
    <row r="383" spans="1:250" x14ac:dyDescent="0.25">
      <c r="A383" s="21"/>
      <c r="B383" s="21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</row>
    <row r="384" spans="1:250" x14ac:dyDescent="0.25">
      <c r="A384" s="21"/>
      <c r="B384" s="21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</row>
    <row r="385" spans="1:250" x14ac:dyDescent="0.25">
      <c r="A385" s="21"/>
      <c r="B385" s="21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</row>
    <row r="386" spans="1:250" x14ac:dyDescent="0.25">
      <c r="A386" s="21"/>
      <c r="B386" s="21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</row>
    <row r="387" spans="1:250" x14ac:dyDescent="0.25">
      <c r="A387" s="21"/>
      <c r="B387" s="21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</row>
    <row r="388" spans="1:250" x14ac:dyDescent="0.25">
      <c r="A388" s="21"/>
      <c r="B388" s="21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</row>
    <row r="389" spans="1:250" x14ac:dyDescent="0.25">
      <c r="A389" s="21"/>
      <c r="B389" s="21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</row>
    <row r="390" spans="1:250" x14ac:dyDescent="0.25">
      <c r="A390" s="21"/>
      <c r="B390" s="21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</row>
    <row r="391" spans="1:250" x14ac:dyDescent="0.25">
      <c r="A391" s="21"/>
      <c r="B391" s="21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</row>
    <row r="392" spans="1:250" x14ac:dyDescent="0.25">
      <c r="A392" s="21"/>
      <c r="B392" s="21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</row>
    <row r="393" spans="1:250" x14ac:dyDescent="0.25">
      <c r="A393" s="21"/>
      <c r="B393" s="21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</row>
    <row r="394" spans="1:250" x14ac:dyDescent="0.25">
      <c r="A394" s="21"/>
      <c r="B394" s="21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</row>
    <row r="395" spans="1:250" x14ac:dyDescent="0.25">
      <c r="A395" s="21"/>
      <c r="B395" s="21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</row>
    <row r="396" spans="1:250" x14ac:dyDescent="0.25">
      <c r="A396" s="21"/>
      <c r="B396" s="21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</row>
    <row r="397" spans="1:250" x14ac:dyDescent="0.25">
      <c r="A397" s="21"/>
      <c r="B397" s="21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</row>
    <row r="398" spans="1:250" x14ac:dyDescent="0.25">
      <c r="A398" s="21"/>
      <c r="B398" s="21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</row>
    <row r="399" spans="1:250" x14ac:dyDescent="0.25">
      <c r="A399" s="21"/>
      <c r="B399" s="21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</row>
    <row r="400" spans="1:250" x14ac:dyDescent="0.25">
      <c r="A400" s="21"/>
      <c r="B400" s="21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</row>
    <row r="401" spans="1:250" x14ac:dyDescent="0.25">
      <c r="A401" s="21"/>
      <c r="B401" s="21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</row>
    <row r="402" spans="1:250" x14ac:dyDescent="0.25">
      <c r="A402" s="21"/>
      <c r="B402" s="21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</row>
    <row r="403" spans="1:250" x14ac:dyDescent="0.25">
      <c r="A403" s="21"/>
      <c r="B403" s="21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</row>
    <row r="404" spans="1:250" x14ac:dyDescent="0.25">
      <c r="A404" s="21"/>
      <c r="B404" s="21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</row>
    <row r="405" spans="1:250" x14ac:dyDescent="0.25">
      <c r="A405" s="21"/>
      <c r="B405" s="21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</row>
    <row r="406" spans="1:250" x14ac:dyDescent="0.25">
      <c r="A406" s="21"/>
      <c r="B406" s="21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</row>
    <row r="407" spans="1:250" x14ac:dyDescent="0.25">
      <c r="A407" s="21"/>
      <c r="B407" s="21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</row>
    <row r="408" spans="1:250" x14ac:dyDescent="0.25">
      <c r="A408" s="21"/>
      <c r="B408" s="21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</row>
    <row r="409" spans="1:250" x14ac:dyDescent="0.25">
      <c r="A409" s="21"/>
      <c r="B409" s="21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</row>
    <row r="410" spans="1:250" x14ac:dyDescent="0.25">
      <c r="A410" s="21"/>
      <c r="B410" s="21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</row>
    <row r="411" spans="1:250" x14ac:dyDescent="0.25">
      <c r="A411" s="21"/>
      <c r="B411" s="21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</row>
    <row r="412" spans="1:250" x14ac:dyDescent="0.25">
      <c r="A412" s="21"/>
      <c r="B412" s="21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</row>
    <row r="413" spans="1:250" x14ac:dyDescent="0.25">
      <c r="A413" s="21"/>
      <c r="B413" s="21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</row>
    <row r="414" spans="1:250" x14ac:dyDescent="0.25">
      <c r="A414" s="21"/>
      <c r="B414" s="21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</row>
    <row r="415" spans="1:250" x14ac:dyDescent="0.25">
      <c r="A415" s="21"/>
      <c r="B415" s="21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</row>
    <row r="416" spans="1:250" x14ac:dyDescent="0.25">
      <c r="A416" s="21"/>
      <c r="B416" s="21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</row>
    <row r="417" spans="1:250" x14ac:dyDescent="0.25">
      <c r="A417" s="21"/>
      <c r="B417" s="21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</row>
    <row r="418" spans="1:250" x14ac:dyDescent="0.25">
      <c r="A418" s="21"/>
      <c r="B418" s="21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</row>
    <row r="419" spans="1:250" x14ac:dyDescent="0.25">
      <c r="A419" s="21"/>
      <c r="B419" s="21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</row>
    <row r="420" spans="1:250" x14ac:dyDescent="0.25">
      <c r="A420" s="21"/>
      <c r="B420" s="21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</row>
    <row r="421" spans="1:250" x14ac:dyDescent="0.25">
      <c r="A421" s="21"/>
      <c r="B421" s="21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</row>
    <row r="422" spans="1:250" x14ac:dyDescent="0.25">
      <c r="A422" s="21"/>
      <c r="B422" s="21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</row>
    <row r="423" spans="1:250" x14ac:dyDescent="0.25">
      <c r="A423" s="21"/>
      <c r="B423" s="21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</row>
    <row r="424" spans="1:250" x14ac:dyDescent="0.25">
      <c r="A424" s="21"/>
      <c r="B424" s="21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</row>
    <row r="425" spans="1:250" x14ac:dyDescent="0.25">
      <c r="A425" s="21"/>
      <c r="B425" s="21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</row>
    <row r="426" spans="1:250" x14ac:dyDescent="0.25">
      <c r="A426" s="21"/>
      <c r="B426" s="21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</row>
    <row r="427" spans="1:250" x14ac:dyDescent="0.25">
      <c r="A427" s="21"/>
      <c r="B427" s="21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</row>
    <row r="428" spans="1:250" x14ac:dyDescent="0.25">
      <c r="A428" s="21"/>
      <c r="B428" s="21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</row>
    <row r="429" spans="1:250" x14ac:dyDescent="0.25">
      <c r="A429" s="21"/>
      <c r="B429" s="21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</row>
    <row r="430" spans="1:250" x14ac:dyDescent="0.25">
      <c r="A430" s="21"/>
      <c r="B430" s="21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</row>
    <row r="431" spans="1:250" x14ac:dyDescent="0.25">
      <c r="A431" s="21"/>
      <c r="B431" s="21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</row>
    <row r="432" spans="1:250" x14ac:dyDescent="0.25">
      <c r="A432" s="21"/>
      <c r="B432" s="21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</row>
    <row r="433" spans="1:250" x14ac:dyDescent="0.25">
      <c r="A433" s="21"/>
      <c r="B433" s="21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</row>
    <row r="434" spans="1:250" x14ac:dyDescent="0.25">
      <c r="A434" s="21"/>
      <c r="B434" s="21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</row>
    <row r="435" spans="1:250" x14ac:dyDescent="0.25">
      <c r="A435" s="21"/>
      <c r="B435" s="21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</row>
    <row r="436" spans="1:250" x14ac:dyDescent="0.25">
      <c r="A436" s="21"/>
      <c r="B436" s="21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</row>
    <row r="437" spans="1:250" x14ac:dyDescent="0.25">
      <c r="A437" s="21"/>
      <c r="B437" s="21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</row>
    <row r="438" spans="1:250" x14ac:dyDescent="0.25">
      <c r="A438" s="21"/>
      <c r="B438" s="21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</row>
    <row r="439" spans="1:250" x14ac:dyDescent="0.25">
      <c r="A439" s="21"/>
      <c r="B439" s="21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</row>
    <row r="440" spans="1:250" x14ac:dyDescent="0.25">
      <c r="A440" s="21"/>
      <c r="B440" s="21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</row>
    <row r="441" spans="1:250" x14ac:dyDescent="0.25">
      <c r="A441" s="21"/>
      <c r="B441" s="21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</row>
    <row r="442" spans="1:250" x14ac:dyDescent="0.25">
      <c r="A442" s="21"/>
      <c r="B442" s="21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</row>
    <row r="443" spans="1:250" x14ac:dyDescent="0.25">
      <c r="A443" s="21"/>
      <c r="B443" s="21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</row>
    <row r="444" spans="1:250" x14ac:dyDescent="0.25">
      <c r="A444" s="21"/>
      <c r="B444" s="21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</row>
    <row r="445" spans="1:250" x14ac:dyDescent="0.25">
      <c r="A445" s="21"/>
      <c r="B445" s="21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</row>
    <row r="446" spans="1:250" x14ac:dyDescent="0.25">
      <c r="A446" s="21"/>
      <c r="B446" s="21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</row>
    <row r="447" spans="1:250" x14ac:dyDescent="0.25">
      <c r="A447" s="21"/>
      <c r="B447" s="21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</row>
    <row r="448" spans="1:250" x14ac:dyDescent="0.25">
      <c r="A448" s="21"/>
      <c r="B448" s="21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</row>
    <row r="449" spans="1:250" x14ac:dyDescent="0.25">
      <c r="A449" s="21"/>
      <c r="B449" s="21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</row>
    <row r="450" spans="1:250" x14ac:dyDescent="0.25">
      <c r="A450" s="21"/>
      <c r="B450" s="21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</row>
    <row r="451" spans="1:250" x14ac:dyDescent="0.25">
      <c r="A451" s="21"/>
      <c r="B451" s="21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</row>
    <row r="452" spans="1:250" x14ac:dyDescent="0.25">
      <c r="A452" s="21"/>
      <c r="B452" s="21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</row>
    <row r="453" spans="1:250" x14ac:dyDescent="0.25">
      <c r="A453" s="21"/>
      <c r="B453" s="21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</row>
    <row r="454" spans="1:250" x14ac:dyDescent="0.25">
      <c r="A454" s="21"/>
      <c r="B454" s="21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</row>
    <row r="455" spans="1:250" x14ac:dyDescent="0.25">
      <c r="A455" s="21"/>
      <c r="B455" s="21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</row>
    <row r="456" spans="1:250" x14ac:dyDescent="0.25">
      <c r="A456" s="21"/>
      <c r="B456" s="21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</row>
    <row r="457" spans="1:250" x14ac:dyDescent="0.25">
      <c r="A457" s="21"/>
      <c r="B457" s="21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</row>
    <row r="458" spans="1:250" x14ac:dyDescent="0.25">
      <c r="A458" s="21"/>
      <c r="B458" s="21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</row>
    <row r="459" spans="1:250" x14ac:dyDescent="0.25">
      <c r="A459" s="21"/>
      <c r="B459" s="21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</row>
    <row r="460" spans="1:250" x14ac:dyDescent="0.25">
      <c r="A460" s="21"/>
      <c r="B460" s="21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</row>
    <row r="461" spans="1:250" x14ac:dyDescent="0.25">
      <c r="A461" s="21"/>
      <c r="B461" s="21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</row>
    <row r="462" spans="1:250" x14ac:dyDescent="0.25">
      <c r="A462" s="21"/>
      <c r="B462" s="21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</row>
    <row r="463" spans="1:250" x14ac:dyDescent="0.25">
      <c r="A463" s="21"/>
      <c r="B463" s="21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</row>
    <row r="464" spans="1:250" x14ac:dyDescent="0.25">
      <c r="A464" s="21"/>
      <c r="B464" s="21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</row>
    <row r="465" spans="1:250" x14ac:dyDescent="0.25">
      <c r="A465" s="21"/>
      <c r="B465" s="21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</row>
    <row r="466" spans="1:250" x14ac:dyDescent="0.25">
      <c r="A466" s="21"/>
      <c r="B466" s="21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</row>
    <row r="467" spans="1:250" x14ac:dyDescent="0.25">
      <c r="A467" s="21"/>
      <c r="B467" s="21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</row>
    <row r="468" spans="1:250" x14ac:dyDescent="0.25">
      <c r="A468" s="21"/>
      <c r="B468" s="21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</row>
    <row r="469" spans="1:250" x14ac:dyDescent="0.25">
      <c r="A469" s="21"/>
      <c r="B469" s="21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</row>
    <row r="470" spans="1:250" x14ac:dyDescent="0.25">
      <c r="A470" s="21"/>
      <c r="B470" s="21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</row>
    <row r="471" spans="1:250" x14ac:dyDescent="0.25">
      <c r="A471" s="21"/>
      <c r="B471" s="21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</row>
    <row r="472" spans="1:250" x14ac:dyDescent="0.25">
      <c r="A472" s="21"/>
      <c r="B472" s="21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</row>
    <row r="473" spans="1:250" x14ac:dyDescent="0.25">
      <c r="A473" s="21"/>
      <c r="B473" s="21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</row>
    <row r="474" spans="1:250" x14ac:dyDescent="0.25">
      <c r="A474" s="21"/>
      <c r="B474" s="21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</row>
    <row r="475" spans="1:250" x14ac:dyDescent="0.25">
      <c r="A475" s="21"/>
      <c r="B475" s="21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</row>
    <row r="476" spans="1:250" x14ac:dyDescent="0.25">
      <c r="A476" s="21"/>
      <c r="B476" s="21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</row>
    <row r="477" spans="1:250" x14ac:dyDescent="0.25">
      <c r="A477" s="21"/>
      <c r="B477" s="21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</row>
    <row r="478" spans="1:250" x14ac:dyDescent="0.25">
      <c r="A478" s="21"/>
      <c r="B478" s="21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</row>
    <row r="479" spans="1:250" x14ac:dyDescent="0.25">
      <c r="A479" s="21"/>
      <c r="B479" s="21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</row>
    <row r="480" spans="1:250" x14ac:dyDescent="0.25">
      <c r="A480" s="21"/>
      <c r="B480" s="21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</row>
    <row r="481" spans="1:250" x14ac:dyDescent="0.25">
      <c r="A481" s="21"/>
      <c r="B481" s="21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</row>
    <row r="482" spans="1:250" x14ac:dyDescent="0.25">
      <c r="A482" s="21"/>
      <c r="B482" s="21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</row>
    <row r="483" spans="1:250" x14ac:dyDescent="0.25">
      <c r="A483" s="21"/>
      <c r="B483" s="21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</row>
    <row r="484" spans="1:250" x14ac:dyDescent="0.25">
      <c r="A484" s="21"/>
      <c r="B484" s="21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</row>
    <row r="485" spans="1:250" x14ac:dyDescent="0.25">
      <c r="A485" s="21"/>
      <c r="B485" s="21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</row>
    <row r="486" spans="1:250" x14ac:dyDescent="0.25">
      <c r="A486" s="21"/>
      <c r="B486" s="21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</row>
    <row r="487" spans="1:250" x14ac:dyDescent="0.25">
      <c r="A487" s="21"/>
      <c r="B487" s="21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</row>
    <row r="488" spans="1:250" x14ac:dyDescent="0.25">
      <c r="A488" s="21"/>
      <c r="B488" s="21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</row>
    <row r="489" spans="1:250" x14ac:dyDescent="0.25">
      <c r="A489" s="21"/>
      <c r="B489" s="21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</row>
    <row r="490" spans="1:250" x14ac:dyDescent="0.25">
      <c r="A490" s="21"/>
      <c r="B490" s="21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</row>
    <row r="491" spans="1:250" x14ac:dyDescent="0.25">
      <c r="A491" s="21"/>
      <c r="B491" s="21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</row>
    <row r="492" spans="1:250" x14ac:dyDescent="0.25">
      <c r="A492" s="21"/>
      <c r="B492" s="21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</row>
    <row r="493" spans="1:250" x14ac:dyDescent="0.25">
      <c r="A493" s="21"/>
      <c r="B493" s="21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  <c r="IP493" s="3"/>
    </row>
    <row r="494" spans="1:250" x14ac:dyDescent="0.25">
      <c r="A494" s="21"/>
      <c r="B494" s="21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</row>
    <row r="495" spans="1:250" x14ac:dyDescent="0.25">
      <c r="A495" s="21"/>
      <c r="B495" s="21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</row>
    <row r="496" spans="1:250" x14ac:dyDescent="0.25">
      <c r="A496" s="21"/>
      <c r="B496" s="21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</row>
    <row r="497" spans="1:250" x14ac:dyDescent="0.25">
      <c r="A497" s="21"/>
      <c r="B497" s="21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  <c r="IP497" s="3"/>
    </row>
    <row r="498" spans="1:250" x14ac:dyDescent="0.25">
      <c r="A498" s="21"/>
      <c r="B498" s="21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</row>
    <row r="499" spans="1:250" x14ac:dyDescent="0.25">
      <c r="A499" s="21"/>
      <c r="B499" s="21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</row>
    <row r="500" spans="1:250" x14ac:dyDescent="0.25">
      <c r="A500" s="21"/>
      <c r="B500" s="21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</row>
    <row r="501" spans="1:250" x14ac:dyDescent="0.25">
      <c r="A501" s="21"/>
      <c r="B501" s="21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  <c r="IP501" s="3"/>
    </row>
    <row r="502" spans="1:250" x14ac:dyDescent="0.25">
      <c r="A502" s="21"/>
      <c r="B502" s="21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</row>
    <row r="503" spans="1:250" x14ac:dyDescent="0.25">
      <c r="A503" s="21"/>
      <c r="B503" s="21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</row>
    <row r="504" spans="1:250" x14ac:dyDescent="0.25">
      <c r="A504" s="21"/>
      <c r="B504" s="21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</row>
    <row r="505" spans="1:250" x14ac:dyDescent="0.25">
      <c r="A505" s="21"/>
      <c r="B505" s="21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  <c r="IP505" s="3"/>
    </row>
    <row r="506" spans="1:250" x14ac:dyDescent="0.25">
      <c r="A506" s="21"/>
      <c r="B506" s="21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</row>
    <row r="507" spans="1:250" x14ac:dyDescent="0.25">
      <c r="A507" s="21"/>
      <c r="B507" s="21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</row>
    <row r="508" spans="1:250" x14ac:dyDescent="0.25">
      <c r="A508" s="21"/>
      <c r="B508" s="21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</row>
    <row r="509" spans="1:250" x14ac:dyDescent="0.25">
      <c r="A509" s="21"/>
      <c r="B509" s="21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  <c r="IG509" s="3"/>
      <c r="IH509" s="3"/>
      <c r="II509" s="3"/>
      <c r="IJ509" s="3"/>
      <c r="IK509" s="3"/>
      <c r="IL509" s="3"/>
      <c r="IM509" s="3"/>
      <c r="IN509" s="3"/>
      <c r="IO509" s="3"/>
      <c r="IP509" s="3"/>
    </row>
    <row r="510" spans="1:250" x14ac:dyDescent="0.25">
      <c r="A510" s="21"/>
      <c r="B510" s="21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  <c r="IG510" s="3"/>
      <c r="IH510" s="3"/>
      <c r="II510" s="3"/>
      <c r="IJ510" s="3"/>
      <c r="IK510" s="3"/>
      <c r="IL510" s="3"/>
      <c r="IM510" s="3"/>
      <c r="IN510" s="3"/>
      <c r="IO510" s="3"/>
      <c r="IP510" s="3"/>
    </row>
    <row r="511" spans="1:250" x14ac:dyDescent="0.25">
      <c r="A511" s="21"/>
      <c r="B511" s="21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</row>
    <row r="512" spans="1:250" x14ac:dyDescent="0.25">
      <c r="A512" s="21"/>
      <c r="B512" s="21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</row>
    <row r="513" spans="1:250" x14ac:dyDescent="0.25">
      <c r="A513" s="21"/>
      <c r="B513" s="21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  <c r="IA513" s="3"/>
      <c r="IB513" s="3"/>
      <c r="IC513" s="3"/>
      <c r="ID513" s="3"/>
      <c r="IE513" s="3"/>
      <c r="IF513" s="3"/>
      <c r="IG513" s="3"/>
      <c r="IH513" s="3"/>
      <c r="II513" s="3"/>
      <c r="IJ513" s="3"/>
      <c r="IK513" s="3"/>
      <c r="IL513" s="3"/>
      <c r="IM513" s="3"/>
      <c r="IN513" s="3"/>
      <c r="IO513" s="3"/>
      <c r="IP513" s="3"/>
    </row>
    <row r="514" spans="1:250" x14ac:dyDescent="0.25">
      <c r="A514" s="21"/>
      <c r="B514" s="21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</row>
    <row r="515" spans="1:250" x14ac:dyDescent="0.25">
      <c r="A515" s="21"/>
      <c r="B515" s="21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</row>
    <row r="516" spans="1:250" x14ac:dyDescent="0.25">
      <c r="A516" s="21"/>
      <c r="B516" s="21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</row>
    <row r="517" spans="1:250" x14ac:dyDescent="0.25">
      <c r="A517" s="21"/>
      <c r="B517" s="21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  <c r="IP517" s="3"/>
    </row>
    <row r="518" spans="1:250" x14ac:dyDescent="0.25">
      <c r="A518" s="21"/>
      <c r="B518" s="21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  <c r="ID518" s="3"/>
      <c r="IE518" s="3"/>
      <c r="IF518" s="3"/>
      <c r="IG518" s="3"/>
      <c r="IH518" s="3"/>
      <c r="II518" s="3"/>
      <c r="IJ518" s="3"/>
      <c r="IK518" s="3"/>
      <c r="IL518" s="3"/>
      <c r="IM518" s="3"/>
      <c r="IN518" s="3"/>
      <c r="IO518" s="3"/>
      <c r="IP518" s="3"/>
    </row>
    <row r="519" spans="1:250" x14ac:dyDescent="0.25">
      <c r="A519" s="21"/>
      <c r="B519" s="21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  <c r="ID519" s="3"/>
      <c r="IE519" s="3"/>
      <c r="IF519" s="3"/>
      <c r="IG519" s="3"/>
      <c r="IH519" s="3"/>
      <c r="II519" s="3"/>
      <c r="IJ519" s="3"/>
      <c r="IK519" s="3"/>
      <c r="IL519" s="3"/>
      <c r="IM519" s="3"/>
      <c r="IN519" s="3"/>
      <c r="IO519" s="3"/>
      <c r="IP519" s="3"/>
    </row>
    <row r="520" spans="1:250" x14ac:dyDescent="0.25">
      <c r="A520" s="21"/>
      <c r="B520" s="21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  <c r="IP520" s="3"/>
    </row>
    <row r="521" spans="1:250" x14ac:dyDescent="0.25">
      <c r="A521" s="21"/>
      <c r="B521" s="21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  <c r="IG521" s="3"/>
      <c r="IH521" s="3"/>
      <c r="II521" s="3"/>
      <c r="IJ521" s="3"/>
      <c r="IK521" s="3"/>
      <c r="IL521" s="3"/>
      <c r="IM521" s="3"/>
      <c r="IN521" s="3"/>
      <c r="IO521" s="3"/>
      <c r="IP521" s="3"/>
    </row>
    <row r="522" spans="1:250" x14ac:dyDescent="0.25">
      <c r="A522" s="21"/>
      <c r="B522" s="21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  <c r="IP522" s="3"/>
    </row>
    <row r="523" spans="1:250" x14ac:dyDescent="0.25">
      <c r="A523" s="21"/>
      <c r="B523" s="21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  <c r="IP523" s="3"/>
    </row>
    <row r="524" spans="1:250" x14ac:dyDescent="0.25">
      <c r="A524" s="21"/>
      <c r="B524" s="21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</row>
    <row r="525" spans="1:250" x14ac:dyDescent="0.25">
      <c r="A525" s="21"/>
      <c r="B525" s="21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</row>
    <row r="526" spans="1:250" x14ac:dyDescent="0.25">
      <c r="A526" s="21"/>
      <c r="B526" s="21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3"/>
      <c r="HT526" s="3"/>
      <c r="HU526" s="3"/>
      <c r="HV526" s="3"/>
      <c r="HW526" s="3"/>
      <c r="HX526" s="3"/>
      <c r="HY526" s="3"/>
      <c r="HZ526" s="3"/>
      <c r="IA526" s="3"/>
      <c r="IB526" s="3"/>
      <c r="IC526" s="3"/>
      <c r="ID526" s="3"/>
      <c r="IE526" s="3"/>
      <c r="IF526" s="3"/>
      <c r="IG526" s="3"/>
      <c r="IH526" s="3"/>
      <c r="II526" s="3"/>
      <c r="IJ526" s="3"/>
      <c r="IK526" s="3"/>
      <c r="IL526" s="3"/>
      <c r="IM526" s="3"/>
      <c r="IN526" s="3"/>
      <c r="IO526" s="3"/>
      <c r="IP526" s="3"/>
    </row>
    <row r="527" spans="1:250" x14ac:dyDescent="0.25">
      <c r="A527" s="21"/>
      <c r="B527" s="21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3"/>
      <c r="HT527" s="3"/>
      <c r="HU527" s="3"/>
      <c r="HV527" s="3"/>
      <c r="HW527" s="3"/>
      <c r="HX527" s="3"/>
      <c r="HY527" s="3"/>
      <c r="HZ527" s="3"/>
      <c r="IA527" s="3"/>
      <c r="IB527" s="3"/>
      <c r="IC527" s="3"/>
      <c r="ID527" s="3"/>
      <c r="IE527" s="3"/>
      <c r="IF527" s="3"/>
      <c r="IG527" s="3"/>
      <c r="IH527" s="3"/>
      <c r="II527" s="3"/>
      <c r="IJ527" s="3"/>
      <c r="IK527" s="3"/>
      <c r="IL527" s="3"/>
      <c r="IM527" s="3"/>
      <c r="IN527" s="3"/>
      <c r="IO527" s="3"/>
      <c r="IP527" s="3"/>
    </row>
    <row r="528" spans="1:250" x14ac:dyDescent="0.25">
      <c r="A528" s="21"/>
      <c r="B528" s="21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  <c r="ID528" s="3"/>
      <c r="IE528" s="3"/>
      <c r="IF528" s="3"/>
      <c r="IG528" s="3"/>
      <c r="IH528" s="3"/>
      <c r="II528" s="3"/>
      <c r="IJ528" s="3"/>
      <c r="IK528" s="3"/>
      <c r="IL528" s="3"/>
      <c r="IM528" s="3"/>
      <c r="IN528" s="3"/>
      <c r="IO528" s="3"/>
      <c r="IP528" s="3"/>
    </row>
    <row r="529" spans="1:250" x14ac:dyDescent="0.25">
      <c r="A529" s="21"/>
      <c r="B529" s="21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</row>
    <row r="530" spans="1:250" x14ac:dyDescent="0.25">
      <c r="A530" s="21"/>
      <c r="B530" s="21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</row>
    <row r="531" spans="1:250" x14ac:dyDescent="0.25">
      <c r="A531" s="21"/>
      <c r="B531" s="21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</row>
    <row r="532" spans="1:250" x14ac:dyDescent="0.25">
      <c r="A532" s="21"/>
      <c r="B532" s="21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</row>
    <row r="533" spans="1:250" x14ac:dyDescent="0.25">
      <c r="A533" s="21"/>
      <c r="B533" s="21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</row>
    <row r="534" spans="1:250" x14ac:dyDescent="0.25">
      <c r="A534" s="21"/>
      <c r="B534" s="21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</row>
    <row r="535" spans="1:250" x14ac:dyDescent="0.25">
      <c r="A535" s="21"/>
      <c r="B535" s="21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</row>
    <row r="536" spans="1:250" x14ac:dyDescent="0.25">
      <c r="A536" s="21"/>
      <c r="B536" s="21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</row>
    <row r="537" spans="1:250" x14ac:dyDescent="0.25">
      <c r="A537" s="21"/>
      <c r="B537" s="21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</row>
    <row r="538" spans="1:250" x14ac:dyDescent="0.25">
      <c r="A538" s="21"/>
      <c r="B538" s="21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</row>
    <row r="539" spans="1:250" x14ac:dyDescent="0.25">
      <c r="A539" s="21"/>
      <c r="B539" s="21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</row>
    <row r="540" spans="1:250" x14ac:dyDescent="0.25">
      <c r="A540" s="21"/>
      <c r="B540" s="21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</row>
    <row r="541" spans="1:250" x14ac:dyDescent="0.25">
      <c r="A541" s="21"/>
      <c r="B541" s="21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</row>
    <row r="542" spans="1:250" x14ac:dyDescent="0.25">
      <c r="A542" s="21"/>
      <c r="B542" s="21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  <c r="IE542" s="3"/>
      <c r="IF542" s="3"/>
      <c r="IG542" s="3"/>
      <c r="IH542" s="3"/>
      <c r="II542" s="3"/>
      <c r="IJ542" s="3"/>
      <c r="IK542" s="3"/>
      <c r="IL542" s="3"/>
      <c r="IM542" s="3"/>
      <c r="IN542" s="3"/>
      <c r="IO542" s="3"/>
      <c r="IP542" s="3"/>
    </row>
    <row r="543" spans="1:250" x14ac:dyDescent="0.25">
      <c r="A543" s="21"/>
      <c r="B543" s="21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</row>
    <row r="544" spans="1:250" x14ac:dyDescent="0.25">
      <c r="A544" s="21"/>
      <c r="B544" s="21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</row>
    <row r="545" spans="1:250" x14ac:dyDescent="0.25">
      <c r="A545" s="21"/>
      <c r="B545" s="21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</row>
    <row r="546" spans="1:250" x14ac:dyDescent="0.25">
      <c r="A546" s="21"/>
      <c r="B546" s="21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</row>
    <row r="547" spans="1:250" x14ac:dyDescent="0.25">
      <c r="A547" s="21"/>
      <c r="B547" s="21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</row>
    <row r="548" spans="1:250" x14ac:dyDescent="0.25">
      <c r="A548" s="21"/>
      <c r="B548" s="21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</row>
    <row r="549" spans="1:250" x14ac:dyDescent="0.25">
      <c r="A549" s="21"/>
      <c r="B549" s="21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</row>
    <row r="550" spans="1:250" x14ac:dyDescent="0.25">
      <c r="A550" s="21"/>
      <c r="B550" s="21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3"/>
      <c r="HT550" s="3"/>
      <c r="HU550" s="3"/>
      <c r="HV550" s="3"/>
      <c r="HW550" s="3"/>
      <c r="HX550" s="3"/>
      <c r="HY550" s="3"/>
      <c r="HZ550" s="3"/>
      <c r="IA550" s="3"/>
      <c r="IB550" s="3"/>
      <c r="IC550" s="3"/>
      <c r="ID550" s="3"/>
      <c r="IE550" s="3"/>
      <c r="IF550" s="3"/>
      <c r="IG550" s="3"/>
      <c r="IH550" s="3"/>
      <c r="II550" s="3"/>
      <c r="IJ550" s="3"/>
      <c r="IK550" s="3"/>
      <c r="IL550" s="3"/>
      <c r="IM550" s="3"/>
      <c r="IN550" s="3"/>
      <c r="IO550" s="3"/>
      <c r="IP550" s="3"/>
    </row>
    <row r="551" spans="1:250" x14ac:dyDescent="0.25">
      <c r="A551" s="21"/>
      <c r="B551" s="21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  <c r="IE551" s="3"/>
      <c r="IF551" s="3"/>
      <c r="IG551" s="3"/>
      <c r="IH551" s="3"/>
      <c r="II551" s="3"/>
      <c r="IJ551" s="3"/>
      <c r="IK551" s="3"/>
      <c r="IL551" s="3"/>
      <c r="IM551" s="3"/>
      <c r="IN551" s="3"/>
      <c r="IO551" s="3"/>
      <c r="IP551" s="3"/>
    </row>
    <row r="552" spans="1:250" x14ac:dyDescent="0.25">
      <c r="A552" s="21"/>
      <c r="B552" s="21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  <c r="IO552" s="3"/>
      <c r="IP552" s="3"/>
    </row>
    <row r="553" spans="1:250" x14ac:dyDescent="0.25">
      <c r="A553" s="21"/>
      <c r="B553" s="21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3"/>
      <c r="HT553" s="3"/>
      <c r="HU553" s="3"/>
      <c r="HV553" s="3"/>
      <c r="HW553" s="3"/>
      <c r="HX553" s="3"/>
      <c r="HY553" s="3"/>
      <c r="HZ553" s="3"/>
      <c r="IA553" s="3"/>
      <c r="IB553" s="3"/>
      <c r="IC553" s="3"/>
      <c r="ID553" s="3"/>
      <c r="IE553" s="3"/>
      <c r="IF553" s="3"/>
      <c r="IG553" s="3"/>
      <c r="IH553" s="3"/>
      <c r="II553" s="3"/>
      <c r="IJ553" s="3"/>
      <c r="IK553" s="3"/>
      <c r="IL553" s="3"/>
      <c r="IM553" s="3"/>
      <c r="IN553" s="3"/>
      <c r="IO553" s="3"/>
      <c r="IP553" s="3"/>
    </row>
    <row r="554" spans="1:250" x14ac:dyDescent="0.25">
      <c r="A554" s="21"/>
      <c r="B554" s="21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</row>
    <row r="555" spans="1:250" x14ac:dyDescent="0.25">
      <c r="A555" s="21"/>
      <c r="B555" s="21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</row>
    <row r="556" spans="1:250" x14ac:dyDescent="0.25">
      <c r="A556" s="21"/>
      <c r="B556" s="21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</row>
    <row r="557" spans="1:250" x14ac:dyDescent="0.25">
      <c r="A557" s="21"/>
      <c r="B557" s="21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  <c r="IP557" s="3"/>
    </row>
    <row r="558" spans="1:250" x14ac:dyDescent="0.25">
      <c r="A558" s="21"/>
      <c r="B558" s="21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  <c r="IP558" s="3"/>
    </row>
    <row r="559" spans="1:250" x14ac:dyDescent="0.25">
      <c r="A559" s="21"/>
      <c r="B559" s="21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</row>
    <row r="560" spans="1:250" x14ac:dyDescent="0.25">
      <c r="A560" s="21"/>
      <c r="B560" s="21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</row>
    <row r="561" spans="1:250" x14ac:dyDescent="0.25">
      <c r="A561" s="21"/>
      <c r="B561" s="21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</row>
    <row r="562" spans="1:250" x14ac:dyDescent="0.25">
      <c r="A562" s="21"/>
      <c r="B562" s="21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</row>
    <row r="563" spans="1:250" x14ac:dyDescent="0.25">
      <c r="A563" s="21"/>
      <c r="B563" s="21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</row>
    <row r="564" spans="1:250" x14ac:dyDescent="0.25">
      <c r="A564" s="21"/>
      <c r="B564" s="21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</row>
    <row r="565" spans="1:250" x14ac:dyDescent="0.25">
      <c r="A565" s="21"/>
      <c r="B565" s="21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</row>
    <row r="566" spans="1:250" x14ac:dyDescent="0.25">
      <c r="A566" s="21"/>
      <c r="B566" s="21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</row>
    <row r="567" spans="1:250" x14ac:dyDescent="0.25">
      <c r="A567" s="21"/>
      <c r="B567" s="21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</row>
    <row r="568" spans="1:250" x14ac:dyDescent="0.25">
      <c r="A568" s="21"/>
      <c r="B568" s="21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  <c r="IP568" s="3"/>
    </row>
    <row r="569" spans="1:250" x14ac:dyDescent="0.25">
      <c r="A569" s="21"/>
      <c r="B569" s="21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  <c r="IP569" s="3"/>
    </row>
    <row r="570" spans="1:250" x14ac:dyDescent="0.25">
      <c r="A570" s="21"/>
      <c r="B570" s="21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</row>
    <row r="571" spans="1:250" x14ac:dyDescent="0.25">
      <c r="A571" s="21"/>
      <c r="B571" s="21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</row>
    <row r="572" spans="1:250" x14ac:dyDescent="0.25">
      <c r="A572" s="21"/>
      <c r="B572" s="21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</row>
    <row r="573" spans="1:250" x14ac:dyDescent="0.25">
      <c r="A573" s="21"/>
      <c r="B573" s="21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</row>
    <row r="574" spans="1:250" x14ac:dyDescent="0.25">
      <c r="A574" s="21"/>
      <c r="B574" s="21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</row>
    <row r="575" spans="1:250" x14ac:dyDescent="0.25">
      <c r="A575" s="21"/>
      <c r="B575" s="21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</row>
    <row r="576" spans="1:250" x14ac:dyDescent="0.25">
      <c r="A576" s="21"/>
      <c r="B576" s="21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</row>
    <row r="577" spans="1:250" x14ac:dyDescent="0.25">
      <c r="A577" s="21"/>
      <c r="B577" s="21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3"/>
      <c r="HT577" s="3"/>
      <c r="HU577" s="3"/>
      <c r="HV577" s="3"/>
      <c r="HW577" s="3"/>
      <c r="HX577" s="3"/>
      <c r="HY577" s="3"/>
      <c r="HZ577" s="3"/>
      <c r="IA577" s="3"/>
      <c r="IB577" s="3"/>
      <c r="IC577" s="3"/>
      <c r="ID577" s="3"/>
      <c r="IE577" s="3"/>
      <c r="IF577" s="3"/>
      <c r="IG577" s="3"/>
      <c r="IH577" s="3"/>
      <c r="II577" s="3"/>
      <c r="IJ577" s="3"/>
      <c r="IK577" s="3"/>
      <c r="IL577" s="3"/>
      <c r="IM577" s="3"/>
      <c r="IN577" s="3"/>
      <c r="IO577" s="3"/>
      <c r="IP577" s="3"/>
    </row>
    <row r="578" spans="1:250" x14ac:dyDescent="0.25">
      <c r="A578" s="21"/>
      <c r="B578" s="21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3"/>
      <c r="HT578" s="3"/>
      <c r="HU578" s="3"/>
      <c r="HV578" s="3"/>
      <c r="HW578" s="3"/>
      <c r="HX578" s="3"/>
      <c r="HY578" s="3"/>
      <c r="HZ578" s="3"/>
      <c r="IA578" s="3"/>
      <c r="IB578" s="3"/>
      <c r="IC578" s="3"/>
      <c r="ID578" s="3"/>
      <c r="IE578" s="3"/>
      <c r="IF578" s="3"/>
      <c r="IG578" s="3"/>
      <c r="IH578" s="3"/>
      <c r="II578" s="3"/>
      <c r="IJ578" s="3"/>
      <c r="IK578" s="3"/>
      <c r="IL578" s="3"/>
      <c r="IM578" s="3"/>
      <c r="IN578" s="3"/>
      <c r="IO578" s="3"/>
      <c r="IP578" s="3"/>
    </row>
    <row r="579" spans="1:250" x14ac:dyDescent="0.25">
      <c r="A579" s="21"/>
      <c r="B579" s="21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  <c r="IP579" s="3"/>
    </row>
    <row r="580" spans="1:250" x14ac:dyDescent="0.25">
      <c r="A580" s="21"/>
      <c r="B580" s="21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</row>
    <row r="581" spans="1:250" x14ac:dyDescent="0.25">
      <c r="A581" s="21"/>
      <c r="B581" s="21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</row>
    <row r="582" spans="1:250" x14ac:dyDescent="0.25">
      <c r="A582" s="21"/>
      <c r="B582" s="21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</row>
    <row r="583" spans="1:250" x14ac:dyDescent="0.25">
      <c r="A583" s="21"/>
      <c r="B583" s="21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</row>
    <row r="584" spans="1:250" x14ac:dyDescent="0.25">
      <c r="A584" s="21"/>
      <c r="B584" s="21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  <c r="IA584" s="3"/>
      <c r="IB584" s="3"/>
      <c r="IC584" s="3"/>
      <c r="ID584" s="3"/>
      <c r="IE584" s="3"/>
      <c r="IF584" s="3"/>
      <c r="IG584" s="3"/>
      <c r="IH584" s="3"/>
      <c r="II584" s="3"/>
      <c r="IJ584" s="3"/>
      <c r="IK584" s="3"/>
      <c r="IL584" s="3"/>
      <c r="IM584" s="3"/>
      <c r="IN584" s="3"/>
      <c r="IO584" s="3"/>
      <c r="IP584" s="3"/>
    </row>
    <row r="585" spans="1:250" x14ac:dyDescent="0.25">
      <c r="A585" s="21"/>
      <c r="B585" s="21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  <c r="IA585" s="3"/>
      <c r="IB585" s="3"/>
      <c r="IC585" s="3"/>
      <c r="ID585" s="3"/>
      <c r="IE585" s="3"/>
      <c r="IF585" s="3"/>
      <c r="IG585" s="3"/>
      <c r="IH585" s="3"/>
      <c r="II585" s="3"/>
      <c r="IJ585" s="3"/>
      <c r="IK585" s="3"/>
      <c r="IL585" s="3"/>
      <c r="IM585" s="3"/>
      <c r="IN585" s="3"/>
      <c r="IO585" s="3"/>
      <c r="IP585" s="3"/>
    </row>
    <row r="586" spans="1:250" x14ac:dyDescent="0.25">
      <c r="A586" s="21"/>
      <c r="B586" s="21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3"/>
      <c r="HT586" s="3"/>
      <c r="HU586" s="3"/>
      <c r="HV586" s="3"/>
      <c r="HW586" s="3"/>
      <c r="HX586" s="3"/>
      <c r="HY586" s="3"/>
      <c r="HZ586" s="3"/>
      <c r="IA586" s="3"/>
      <c r="IB586" s="3"/>
      <c r="IC586" s="3"/>
      <c r="ID586" s="3"/>
      <c r="IE586" s="3"/>
      <c r="IF586" s="3"/>
      <c r="IG586" s="3"/>
      <c r="IH586" s="3"/>
      <c r="II586" s="3"/>
      <c r="IJ586" s="3"/>
      <c r="IK586" s="3"/>
      <c r="IL586" s="3"/>
      <c r="IM586" s="3"/>
      <c r="IN586" s="3"/>
      <c r="IO586" s="3"/>
      <c r="IP586" s="3"/>
    </row>
    <row r="587" spans="1:250" x14ac:dyDescent="0.25">
      <c r="A587" s="21"/>
      <c r="B587" s="21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  <c r="IP587" s="3"/>
    </row>
    <row r="588" spans="1:250" x14ac:dyDescent="0.25">
      <c r="A588" s="21"/>
      <c r="B588" s="21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</row>
    <row r="589" spans="1:250" x14ac:dyDescent="0.25">
      <c r="A589" s="21"/>
      <c r="B589" s="21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</row>
    <row r="590" spans="1:250" x14ac:dyDescent="0.25">
      <c r="A590" s="21"/>
      <c r="B590" s="21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</row>
    <row r="591" spans="1:250" x14ac:dyDescent="0.25">
      <c r="A591" s="21"/>
      <c r="B591" s="21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</row>
    <row r="592" spans="1:250" x14ac:dyDescent="0.25">
      <c r="A592" s="21"/>
      <c r="B592" s="21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</row>
    <row r="593" spans="1:250" x14ac:dyDescent="0.25">
      <c r="A593" s="21"/>
      <c r="B593" s="21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</row>
    <row r="594" spans="1:250" x14ac:dyDescent="0.25">
      <c r="A594" s="21"/>
      <c r="B594" s="21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</row>
    <row r="595" spans="1:250" x14ac:dyDescent="0.25">
      <c r="A595" s="21"/>
      <c r="B595" s="21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  <c r="IP595" s="3"/>
    </row>
    <row r="596" spans="1:250" x14ac:dyDescent="0.25">
      <c r="A596" s="21"/>
      <c r="B596" s="21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  <c r="IP596" s="3"/>
    </row>
    <row r="597" spans="1:250" x14ac:dyDescent="0.25">
      <c r="A597" s="21"/>
      <c r="B597" s="21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  <c r="IP597" s="3"/>
    </row>
    <row r="598" spans="1:250" x14ac:dyDescent="0.25">
      <c r="A598" s="21"/>
      <c r="B598" s="21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  <c r="IP598" s="3"/>
    </row>
    <row r="599" spans="1:250" x14ac:dyDescent="0.25">
      <c r="A599" s="21"/>
      <c r="B599" s="21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  <c r="IP599" s="3"/>
    </row>
    <row r="600" spans="1:250" x14ac:dyDescent="0.25">
      <c r="A600" s="21"/>
      <c r="B600" s="21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</row>
    <row r="601" spans="1:250" x14ac:dyDescent="0.25">
      <c r="A601" s="21"/>
      <c r="B601" s="21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</row>
    <row r="602" spans="1:250" x14ac:dyDescent="0.25">
      <c r="A602" s="21"/>
      <c r="B602" s="21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</row>
    <row r="603" spans="1:250" x14ac:dyDescent="0.25">
      <c r="A603" s="21"/>
      <c r="B603" s="21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</row>
    <row r="604" spans="1:250" x14ac:dyDescent="0.25">
      <c r="A604" s="21"/>
      <c r="B604" s="21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</row>
    <row r="605" spans="1:250" x14ac:dyDescent="0.25">
      <c r="A605" s="21"/>
      <c r="B605" s="21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</row>
    <row r="606" spans="1:250" x14ac:dyDescent="0.25">
      <c r="A606" s="21"/>
      <c r="B606" s="21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  <c r="IG606" s="3"/>
      <c r="IH606" s="3"/>
      <c r="II606" s="3"/>
      <c r="IJ606" s="3"/>
      <c r="IK606" s="3"/>
      <c r="IL606" s="3"/>
      <c r="IM606" s="3"/>
      <c r="IN606" s="3"/>
      <c r="IO606" s="3"/>
      <c r="IP606" s="3"/>
    </row>
    <row r="607" spans="1:250" x14ac:dyDescent="0.25">
      <c r="A607" s="21"/>
      <c r="B607" s="21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  <c r="IG607" s="3"/>
      <c r="IH607" s="3"/>
      <c r="II607" s="3"/>
      <c r="IJ607" s="3"/>
      <c r="IK607" s="3"/>
      <c r="IL607" s="3"/>
      <c r="IM607" s="3"/>
      <c r="IN607" s="3"/>
      <c r="IO607" s="3"/>
      <c r="IP607" s="3"/>
    </row>
    <row r="608" spans="1:250" x14ac:dyDescent="0.25">
      <c r="A608" s="21"/>
      <c r="B608" s="21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  <c r="IG608" s="3"/>
      <c r="IH608" s="3"/>
      <c r="II608" s="3"/>
      <c r="IJ608" s="3"/>
      <c r="IK608" s="3"/>
      <c r="IL608" s="3"/>
      <c r="IM608" s="3"/>
      <c r="IN608" s="3"/>
      <c r="IO608" s="3"/>
      <c r="IP608" s="3"/>
    </row>
    <row r="609" spans="1:250" x14ac:dyDescent="0.25">
      <c r="A609" s="21"/>
      <c r="B609" s="21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  <c r="IG609" s="3"/>
      <c r="IH609" s="3"/>
      <c r="II609" s="3"/>
      <c r="IJ609" s="3"/>
      <c r="IK609" s="3"/>
      <c r="IL609" s="3"/>
      <c r="IM609" s="3"/>
      <c r="IN609" s="3"/>
      <c r="IO609" s="3"/>
      <c r="IP609" s="3"/>
    </row>
    <row r="610" spans="1:250" x14ac:dyDescent="0.25">
      <c r="A610" s="21"/>
      <c r="B610" s="21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  <c r="IG610" s="3"/>
      <c r="IH610" s="3"/>
      <c r="II610" s="3"/>
      <c r="IJ610" s="3"/>
      <c r="IK610" s="3"/>
      <c r="IL610" s="3"/>
      <c r="IM610" s="3"/>
      <c r="IN610" s="3"/>
      <c r="IO610" s="3"/>
      <c r="IP610" s="3"/>
    </row>
    <row r="611" spans="1:250" x14ac:dyDescent="0.25">
      <c r="A611" s="21"/>
      <c r="B611" s="21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  <c r="IG611" s="3"/>
      <c r="IH611" s="3"/>
      <c r="II611" s="3"/>
      <c r="IJ611" s="3"/>
      <c r="IK611" s="3"/>
      <c r="IL611" s="3"/>
      <c r="IM611" s="3"/>
      <c r="IN611" s="3"/>
      <c r="IO611" s="3"/>
      <c r="IP611" s="3"/>
    </row>
    <row r="612" spans="1:250" x14ac:dyDescent="0.25">
      <c r="A612" s="21"/>
      <c r="B612" s="21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  <c r="IO612" s="3"/>
      <c r="IP612" s="3"/>
    </row>
    <row r="613" spans="1:250" x14ac:dyDescent="0.25">
      <c r="A613" s="21"/>
      <c r="B613" s="21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  <c r="IG613" s="3"/>
      <c r="IH613" s="3"/>
      <c r="II613" s="3"/>
      <c r="IJ613" s="3"/>
      <c r="IK613" s="3"/>
      <c r="IL613" s="3"/>
      <c r="IM613" s="3"/>
      <c r="IN613" s="3"/>
      <c r="IO613" s="3"/>
      <c r="IP613" s="3"/>
    </row>
    <row r="614" spans="1:250" x14ac:dyDescent="0.25">
      <c r="A614" s="21"/>
      <c r="B614" s="21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  <c r="II614" s="3"/>
      <c r="IJ614" s="3"/>
      <c r="IK614" s="3"/>
      <c r="IL614" s="3"/>
      <c r="IM614" s="3"/>
      <c r="IN614" s="3"/>
      <c r="IO614" s="3"/>
      <c r="IP614" s="3"/>
    </row>
    <row r="615" spans="1:250" x14ac:dyDescent="0.25">
      <c r="A615" s="21"/>
      <c r="B615" s="21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  <c r="IG615" s="3"/>
      <c r="IH615" s="3"/>
      <c r="II615" s="3"/>
      <c r="IJ615" s="3"/>
      <c r="IK615" s="3"/>
      <c r="IL615" s="3"/>
      <c r="IM615" s="3"/>
      <c r="IN615" s="3"/>
      <c r="IO615" s="3"/>
      <c r="IP615" s="3"/>
    </row>
    <row r="616" spans="1:250" x14ac:dyDescent="0.25">
      <c r="A616" s="21"/>
      <c r="B616" s="21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  <c r="IG616" s="3"/>
      <c r="IH616" s="3"/>
      <c r="II616" s="3"/>
      <c r="IJ616" s="3"/>
      <c r="IK616" s="3"/>
      <c r="IL616" s="3"/>
      <c r="IM616" s="3"/>
      <c r="IN616" s="3"/>
      <c r="IO616" s="3"/>
      <c r="IP616" s="3"/>
    </row>
    <row r="617" spans="1:250" x14ac:dyDescent="0.25">
      <c r="A617" s="21"/>
      <c r="B617" s="21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  <c r="IG617" s="3"/>
      <c r="IH617" s="3"/>
      <c r="II617" s="3"/>
      <c r="IJ617" s="3"/>
      <c r="IK617" s="3"/>
      <c r="IL617" s="3"/>
      <c r="IM617" s="3"/>
      <c r="IN617" s="3"/>
      <c r="IO617" s="3"/>
      <c r="IP617" s="3"/>
    </row>
    <row r="618" spans="1:250" x14ac:dyDescent="0.25">
      <c r="A618" s="21"/>
      <c r="B618" s="21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  <c r="IP618" s="3"/>
    </row>
    <row r="619" spans="1:250" x14ac:dyDescent="0.25">
      <c r="A619" s="21"/>
      <c r="B619" s="21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  <c r="IP619" s="3"/>
    </row>
    <row r="620" spans="1:250" x14ac:dyDescent="0.25">
      <c r="A620" s="21"/>
      <c r="B620" s="21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  <c r="IP620" s="3"/>
    </row>
    <row r="621" spans="1:250" x14ac:dyDescent="0.25">
      <c r="A621" s="21"/>
      <c r="B621" s="21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  <c r="IP621" s="3"/>
    </row>
    <row r="622" spans="1:250" x14ac:dyDescent="0.25">
      <c r="A622" s="21"/>
      <c r="B622" s="21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  <c r="IP622" s="3"/>
    </row>
    <row r="623" spans="1:250" x14ac:dyDescent="0.25">
      <c r="A623" s="21"/>
      <c r="B623" s="21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  <c r="IP623" s="3"/>
    </row>
    <row r="624" spans="1:250" x14ac:dyDescent="0.25">
      <c r="A624" s="21"/>
      <c r="B624" s="21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  <c r="IP624" s="3"/>
    </row>
    <row r="625" spans="1:250" x14ac:dyDescent="0.25">
      <c r="A625" s="21"/>
      <c r="B625" s="21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  <c r="IP625" s="3"/>
    </row>
    <row r="626" spans="1:250" x14ac:dyDescent="0.25">
      <c r="A626" s="21"/>
      <c r="B626" s="21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  <c r="IG626" s="3"/>
      <c r="IH626" s="3"/>
      <c r="II626" s="3"/>
      <c r="IJ626" s="3"/>
      <c r="IK626" s="3"/>
      <c r="IL626" s="3"/>
      <c r="IM626" s="3"/>
      <c r="IN626" s="3"/>
      <c r="IO626" s="3"/>
      <c r="IP626" s="3"/>
    </row>
    <row r="627" spans="1:250" x14ac:dyDescent="0.25">
      <c r="A627" s="21"/>
      <c r="B627" s="21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  <c r="IP627" s="3"/>
    </row>
    <row r="628" spans="1:250" x14ac:dyDescent="0.25">
      <c r="A628" s="21"/>
      <c r="B628" s="21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  <c r="IP628" s="3"/>
    </row>
    <row r="629" spans="1:250" x14ac:dyDescent="0.25">
      <c r="A629" s="21"/>
      <c r="B629" s="21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  <c r="IP629" s="3"/>
    </row>
    <row r="630" spans="1:250" x14ac:dyDescent="0.25">
      <c r="A630" s="21"/>
      <c r="B630" s="21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  <c r="IA630" s="3"/>
      <c r="IB630" s="3"/>
      <c r="IC630" s="3"/>
      <c r="ID630" s="3"/>
      <c r="IE630" s="3"/>
      <c r="IF630" s="3"/>
      <c r="IG630" s="3"/>
      <c r="IH630" s="3"/>
      <c r="II630" s="3"/>
      <c r="IJ630" s="3"/>
      <c r="IK630" s="3"/>
      <c r="IL630" s="3"/>
      <c r="IM630" s="3"/>
      <c r="IN630" s="3"/>
      <c r="IO630" s="3"/>
      <c r="IP630" s="3"/>
    </row>
    <row r="631" spans="1:250" x14ac:dyDescent="0.25">
      <c r="A631" s="21"/>
      <c r="B631" s="21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</row>
    <row r="632" spans="1:250" x14ac:dyDescent="0.25">
      <c r="A632" s="21"/>
      <c r="B632" s="21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</row>
    <row r="633" spans="1:250" x14ac:dyDescent="0.25">
      <c r="A633" s="21"/>
      <c r="B633" s="21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</row>
    <row r="634" spans="1:250" x14ac:dyDescent="0.25">
      <c r="A634" s="21"/>
      <c r="B634" s="21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  <c r="IP634" s="3"/>
    </row>
    <row r="635" spans="1:250" x14ac:dyDescent="0.25">
      <c r="A635" s="21"/>
      <c r="B635" s="21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</row>
    <row r="636" spans="1:250" x14ac:dyDescent="0.25">
      <c r="A636" s="21"/>
      <c r="B636" s="21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  <c r="IG636" s="3"/>
      <c r="IH636" s="3"/>
      <c r="II636" s="3"/>
      <c r="IJ636" s="3"/>
      <c r="IK636" s="3"/>
      <c r="IL636" s="3"/>
      <c r="IM636" s="3"/>
      <c r="IN636" s="3"/>
      <c r="IO636" s="3"/>
      <c r="IP636" s="3"/>
    </row>
    <row r="637" spans="1:250" x14ac:dyDescent="0.25">
      <c r="A637" s="21"/>
      <c r="B637" s="21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  <c r="IP637" s="3"/>
    </row>
    <row r="638" spans="1:250" x14ac:dyDescent="0.25">
      <c r="A638" s="21"/>
      <c r="B638" s="21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  <c r="IG638" s="3"/>
      <c r="IH638" s="3"/>
      <c r="II638" s="3"/>
      <c r="IJ638" s="3"/>
      <c r="IK638" s="3"/>
      <c r="IL638" s="3"/>
      <c r="IM638" s="3"/>
      <c r="IN638" s="3"/>
      <c r="IO638" s="3"/>
      <c r="IP638" s="3"/>
    </row>
    <row r="639" spans="1:250" x14ac:dyDescent="0.25">
      <c r="A639" s="21"/>
      <c r="B639" s="21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</row>
    <row r="640" spans="1:250" x14ac:dyDescent="0.25">
      <c r="A640" s="21"/>
      <c r="B640" s="21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</row>
    <row r="641" spans="1:250" x14ac:dyDescent="0.25">
      <c r="A641" s="21"/>
      <c r="B641" s="21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</row>
    <row r="642" spans="1:250" x14ac:dyDescent="0.25">
      <c r="A642" s="21"/>
      <c r="B642" s="21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</row>
    <row r="643" spans="1:250" x14ac:dyDescent="0.25">
      <c r="A643" s="21"/>
      <c r="B643" s="21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  <c r="IA643" s="3"/>
      <c r="IB643" s="3"/>
      <c r="IC643" s="3"/>
      <c r="ID643" s="3"/>
      <c r="IE643" s="3"/>
      <c r="IF643" s="3"/>
      <c r="IG643" s="3"/>
      <c r="IH643" s="3"/>
      <c r="II643" s="3"/>
      <c r="IJ643" s="3"/>
      <c r="IK643" s="3"/>
      <c r="IL643" s="3"/>
      <c r="IM643" s="3"/>
      <c r="IN643" s="3"/>
      <c r="IO643" s="3"/>
      <c r="IP643" s="3"/>
    </row>
    <row r="644" spans="1:250" x14ac:dyDescent="0.25">
      <c r="A644" s="21"/>
      <c r="B644" s="21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</row>
    <row r="645" spans="1:250" x14ac:dyDescent="0.25">
      <c r="A645" s="21"/>
      <c r="B645" s="21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</row>
    <row r="646" spans="1:250" x14ac:dyDescent="0.25">
      <c r="A646" s="21"/>
      <c r="B646" s="21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  <c r="IE646" s="3"/>
      <c r="IF646" s="3"/>
      <c r="IG646" s="3"/>
      <c r="IH646" s="3"/>
      <c r="II646" s="3"/>
      <c r="IJ646" s="3"/>
      <c r="IK646" s="3"/>
      <c r="IL646" s="3"/>
      <c r="IM646" s="3"/>
      <c r="IN646" s="3"/>
      <c r="IO646" s="3"/>
      <c r="IP646" s="3"/>
    </row>
    <row r="647" spans="1:250" x14ac:dyDescent="0.25">
      <c r="A647" s="21"/>
      <c r="B647" s="21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  <c r="IG647" s="3"/>
      <c r="IH647" s="3"/>
      <c r="II647" s="3"/>
      <c r="IJ647" s="3"/>
      <c r="IK647" s="3"/>
      <c r="IL647" s="3"/>
      <c r="IM647" s="3"/>
      <c r="IN647" s="3"/>
      <c r="IO647" s="3"/>
      <c r="IP647" s="3"/>
    </row>
    <row r="648" spans="1:250" x14ac:dyDescent="0.25">
      <c r="A648" s="21"/>
      <c r="B648" s="21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  <c r="IA648" s="3"/>
      <c r="IB648" s="3"/>
      <c r="IC648" s="3"/>
      <c r="ID648" s="3"/>
      <c r="IE648" s="3"/>
      <c r="IF648" s="3"/>
      <c r="IG648" s="3"/>
      <c r="IH648" s="3"/>
      <c r="II648" s="3"/>
      <c r="IJ648" s="3"/>
      <c r="IK648" s="3"/>
      <c r="IL648" s="3"/>
      <c r="IM648" s="3"/>
      <c r="IN648" s="3"/>
      <c r="IO648" s="3"/>
      <c r="IP648" s="3"/>
    </row>
    <row r="649" spans="1:250" x14ac:dyDescent="0.25">
      <c r="A649" s="21"/>
      <c r="B649" s="21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  <c r="IA649" s="3"/>
      <c r="IB649" s="3"/>
      <c r="IC649" s="3"/>
      <c r="ID649" s="3"/>
      <c r="IE649" s="3"/>
      <c r="IF649" s="3"/>
      <c r="IG649" s="3"/>
      <c r="IH649" s="3"/>
      <c r="II649" s="3"/>
      <c r="IJ649" s="3"/>
      <c r="IK649" s="3"/>
      <c r="IL649" s="3"/>
      <c r="IM649" s="3"/>
      <c r="IN649" s="3"/>
      <c r="IO649" s="3"/>
      <c r="IP649" s="3"/>
    </row>
    <row r="650" spans="1:250" x14ac:dyDescent="0.25">
      <c r="A650" s="21"/>
      <c r="B650" s="21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  <c r="GX650" s="3"/>
      <c r="GY650" s="3"/>
      <c r="GZ650" s="3"/>
      <c r="HA650" s="3"/>
      <c r="HB650" s="3"/>
      <c r="HC650" s="3"/>
      <c r="HD650" s="3"/>
      <c r="HE650" s="3"/>
      <c r="HF650" s="3"/>
      <c r="HG650" s="3"/>
      <c r="HH650" s="3"/>
      <c r="HI650" s="3"/>
      <c r="HJ650" s="3"/>
      <c r="HK650" s="3"/>
      <c r="HL650" s="3"/>
      <c r="HM650" s="3"/>
      <c r="HN650" s="3"/>
      <c r="HO650" s="3"/>
      <c r="HP650" s="3"/>
      <c r="HQ650" s="3"/>
      <c r="HR650" s="3"/>
      <c r="HS650" s="3"/>
      <c r="HT650" s="3"/>
      <c r="HU650" s="3"/>
      <c r="HV650" s="3"/>
      <c r="HW650" s="3"/>
      <c r="HX650" s="3"/>
      <c r="HY650" s="3"/>
      <c r="HZ650" s="3"/>
      <c r="IA650" s="3"/>
      <c r="IB650" s="3"/>
      <c r="IC650" s="3"/>
      <c r="ID650" s="3"/>
      <c r="IE650" s="3"/>
      <c r="IF650" s="3"/>
      <c r="IG650" s="3"/>
      <c r="IH650" s="3"/>
      <c r="II650" s="3"/>
      <c r="IJ650" s="3"/>
      <c r="IK650" s="3"/>
      <c r="IL650" s="3"/>
      <c r="IM650" s="3"/>
      <c r="IN650" s="3"/>
      <c r="IO650" s="3"/>
      <c r="IP650" s="3"/>
    </row>
    <row r="651" spans="1:250" x14ac:dyDescent="0.25">
      <c r="A651" s="21"/>
      <c r="B651" s="21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  <c r="IE651" s="3"/>
      <c r="IF651" s="3"/>
      <c r="IG651" s="3"/>
      <c r="IH651" s="3"/>
      <c r="II651" s="3"/>
      <c r="IJ651" s="3"/>
      <c r="IK651" s="3"/>
      <c r="IL651" s="3"/>
      <c r="IM651" s="3"/>
      <c r="IN651" s="3"/>
      <c r="IO651" s="3"/>
      <c r="IP651" s="3"/>
    </row>
    <row r="652" spans="1:250" x14ac:dyDescent="0.25">
      <c r="A652" s="21"/>
      <c r="B652" s="21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  <c r="IA652" s="3"/>
      <c r="IB652" s="3"/>
      <c r="IC652" s="3"/>
      <c r="ID652" s="3"/>
      <c r="IE652" s="3"/>
      <c r="IF652" s="3"/>
      <c r="IG652" s="3"/>
      <c r="IH652" s="3"/>
      <c r="II652" s="3"/>
      <c r="IJ652" s="3"/>
      <c r="IK652" s="3"/>
      <c r="IL652" s="3"/>
      <c r="IM652" s="3"/>
      <c r="IN652" s="3"/>
      <c r="IO652" s="3"/>
      <c r="IP652" s="3"/>
    </row>
    <row r="653" spans="1:250" x14ac:dyDescent="0.25">
      <c r="A653" s="21"/>
      <c r="B653" s="21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  <c r="IA653" s="3"/>
      <c r="IB653" s="3"/>
      <c r="IC653" s="3"/>
      <c r="ID653" s="3"/>
      <c r="IE653" s="3"/>
      <c r="IF653" s="3"/>
      <c r="IG653" s="3"/>
      <c r="IH653" s="3"/>
      <c r="II653" s="3"/>
      <c r="IJ653" s="3"/>
      <c r="IK653" s="3"/>
      <c r="IL653" s="3"/>
      <c r="IM653" s="3"/>
      <c r="IN653" s="3"/>
      <c r="IO653" s="3"/>
      <c r="IP653" s="3"/>
    </row>
    <row r="654" spans="1:250" x14ac:dyDescent="0.25">
      <c r="A654" s="21"/>
      <c r="B654" s="21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  <c r="IA654" s="3"/>
      <c r="IB654" s="3"/>
      <c r="IC654" s="3"/>
      <c r="ID654" s="3"/>
      <c r="IE654" s="3"/>
      <c r="IF654" s="3"/>
      <c r="IG654" s="3"/>
      <c r="IH654" s="3"/>
      <c r="II654" s="3"/>
      <c r="IJ654" s="3"/>
      <c r="IK654" s="3"/>
      <c r="IL654" s="3"/>
      <c r="IM654" s="3"/>
      <c r="IN654" s="3"/>
      <c r="IO654" s="3"/>
      <c r="IP654" s="3"/>
    </row>
    <row r="655" spans="1:250" x14ac:dyDescent="0.25">
      <c r="A655" s="21"/>
      <c r="B655" s="21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  <c r="IA655" s="3"/>
      <c r="IB655" s="3"/>
      <c r="IC655" s="3"/>
      <c r="ID655" s="3"/>
      <c r="IE655" s="3"/>
      <c r="IF655" s="3"/>
      <c r="IG655" s="3"/>
      <c r="IH655" s="3"/>
      <c r="II655" s="3"/>
      <c r="IJ655" s="3"/>
      <c r="IK655" s="3"/>
      <c r="IL655" s="3"/>
      <c r="IM655" s="3"/>
      <c r="IN655" s="3"/>
      <c r="IO655" s="3"/>
      <c r="IP655" s="3"/>
    </row>
    <row r="656" spans="1:250" x14ac:dyDescent="0.25">
      <c r="A656" s="21"/>
      <c r="B656" s="21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  <c r="IG656" s="3"/>
      <c r="IH656" s="3"/>
      <c r="II656" s="3"/>
      <c r="IJ656" s="3"/>
      <c r="IK656" s="3"/>
      <c r="IL656" s="3"/>
      <c r="IM656" s="3"/>
      <c r="IN656" s="3"/>
      <c r="IO656" s="3"/>
      <c r="IP656" s="3"/>
    </row>
    <row r="657" spans="1:250" x14ac:dyDescent="0.25">
      <c r="A657" s="21"/>
      <c r="B657" s="21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  <c r="GX657" s="3"/>
      <c r="GY657" s="3"/>
      <c r="GZ657" s="3"/>
      <c r="HA657" s="3"/>
      <c r="HB657" s="3"/>
      <c r="HC657" s="3"/>
      <c r="HD657" s="3"/>
      <c r="HE657" s="3"/>
      <c r="HF657" s="3"/>
      <c r="HG657" s="3"/>
      <c r="HH657" s="3"/>
      <c r="HI657" s="3"/>
      <c r="HJ657" s="3"/>
      <c r="HK657" s="3"/>
      <c r="HL657" s="3"/>
      <c r="HM657" s="3"/>
      <c r="HN657" s="3"/>
      <c r="HO657" s="3"/>
      <c r="HP657" s="3"/>
      <c r="HQ657" s="3"/>
      <c r="HR657" s="3"/>
      <c r="HS657" s="3"/>
      <c r="HT657" s="3"/>
      <c r="HU657" s="3"/>
      <c r="HV657" s="3"/>
      <c r="HW657" s="3"/>
      <c r="HX657" s="3"/>
      <c r="HY657" s="3"/>
      <c r="HZ657" s="3"/>
      <c r="IA657" s="3"/>
      <c r="IB657" s="3"/>
      <c r="IC657" s="3"/>
      <c r="ID657" s="3"/>
      <c r="IE657" s="3"/>
      <c r="IF657" s="3"/>
      <c r="IG657" s="3"/>
      <c r="IH657" s="3"/>
      <c r="II657" s="3"/>
      <c r="IJ657" s="3"/>
      <c r="IK657" s="3"/>
      <c r="IL657" s="3"/>
      <c r="IM657" s="3"/>
      <c r="IN657" s="3"/>
      <c r="IO657" s="3"/>
      <c r="IP657" s="3"/>
    </row>
    <row r="658" spans="1:250" x14ac:dyDescent="0.25">
      <c r="A658" s="21"/>
      <c r="B658" s="21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  <c r="GO658" s="3"/>
      <c r="GP658" s="3"/>
      <c r="GQ658" s="3"/>
      <c r="GR658" s="3"/>
      <c r="GS658" s="3"/>
      <c r="GT658" s="3"/>
      <c r="GU658" s="3"/>
      <c r="GV658" s="3"/>
      <c r="GW658" s="3"/>
      <c r="GX658" s="3"/>
      <c r="GY658" s="3"/>
      <c r="GZ658" s="3"/>
      <c r="HA658" s="3"/>
      <c r="HB658" s="3"/>
      <c r="HC658" s="3"/>
      <c r="HD658" s="3"/>
      <c r="HE658" s="3"/>
      <c r="HF658" s="3"/>
      <c r="HG658" s="3"/>
      <c r="HH658" s="3"/>
      <c r="HI658" s="3"/>
      <c r="HJ658" s="3"/>
      <c r="HK658" s="3"/>
      <c r="HL658" s="3"/>
      <c r="HM658" s="3"/>
      <c r="HN658" s="3"/>
      <c r="HO658" s="3"/>
      <c r="HP658" s="3"/>
      <c r="HQ658" s="3"/>
      <c r="HR658" s="3"/>
      <c r="HS658" s="3"/>
      <c r="HT658" s="3"/>
      <c r="HU658" s="3"/>
      <c r="HV658" s="3"/>
      <c r="HW658" s="3"/>
      <c r="HX658" s="3"/>
      <c r="HY658" s="3"/>
      <c r="HZ658" s="3"/>
      <c r="IA658" s="3"/>
      <c r="IB658" s="3"/>
      <c r="IC658" s="3"/>
      <c r="ID658" s="3"/>
      <c r="IE658" s="3"/>
      <c r="IF658" s="3"/>
      <c r="IG658" s="3"/>
      <c r="IH658" s="3"/>
      <c r="II658" s="3"/>
      <c r="IJ658" s="3"/>
      <c r="IK658" s="3"/>
      <c r="IL658" s="3"/>
      <c r="IM658" s="3"/>
      <c r="IN658" s="3"/>
      <c r="IO658" s="3"/>
      <c r="IP658" s="3"/>
    </row>
    <row r="659" spans="1:250" x14ac:dyDescent="0.25">
      <c r="A659" s="21"/>
      <c r="B659" s="21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/>
      <c r="GP659" s="3"/>
      <c r="GQ659" s="3"/>
      <c r="GR659" s="3"/>
      <c r="GS659" s="3"/>
      <c r="GT659" s="3"/>
      <c r="GU659" s="3"/>
      <c r="GV659" s="3"/>
      <c r="GW659" s="3"/>
      <c r="GX659" s="3"/>
      <c r="GY659" s="3"/>
      <c r="GZ659" s="3"/>
      <c r="HA659" s="3"/>
      <c r="HB659" s="3"/>
      <c r="HC659" s="3"/>
      <c r="HD659" s="3"/>
      <c r="HE659" s="3"/>
      <c r="HF659" s="3"/>
      <c r="HG659" s="3"/>
      <c r="HH659" s="3"/>
      <c r="HI659" s="3"/>
      <c r="HJ659" s="3"/>
      <c r="HK659" s="3"/>
      <c r="HL659" s="3"/>
      <c r="HM659" s="3"/>
      <c r="HN659" s="3"/>
      <c r="HO659" s="3"/>
      <c r="HP659" s="3"/>
      <c r="HQ659" s="3"/>
      <c r="HR659" s="3"/>
      <c r="HS659" s="3"/>
      <c r="HT659" s="3"/>
      <c r="HU659" s="3"/>
      <c r="HV659" s="3"/>
      <c r="HW659" s="3"/>
      <c r="HX659" s="3"/>
      <c r="HY659" s="3"/>
      <c r="HZ659" s="3"/>
      <c r="IA659" s="3"/>
      <c r="IB659" s="3"/>
      <c r="IC659" s="3"/>
      <c r="ID659" s="3"/>
      <c r="IE659" s="3"/>
      <c r="IF659" s="3"/>
      <c r="IG659" s="3"/>
      <c r="IH659" s="3"/>
      <c r="II659" s="3"/>
      <c r="IJ659" s="3"/>
      <c r="IK659" s="3"/>
      <c r="IL659" s="3"/>
      <c r="IM659" s="3"/>
      <c r="IN659" s="3"/>
      <c r="IO659" s="3"/>
      <c r="IP659" s="3"/>
    </row>
    <row r="660" spans="1:250" x14ac:dyDescent="0.25">
      <c r="A660" s="21"/>
      <c r="B660" s="21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  <c r="HD660" s="3"/>
      <c r="HE660" s="3"/>
      <c r="HF660" s="3"/>
      <c r="HG660" s="3"/>
      <c r="HH660" s="3"/>
      <c r="HI660" s="3"/>
      <c r="HJ660" s="3"/>
      <c r="HK660" s="3"/>
      <c r="HL660" s="3"/>
      <c r="HM660" s="3"/>
      <c r="HN660" s="3"/>
      <c r="HO660" s="3"/>
      <c r="HP660" s="3"/>
      <c r="HQ660" s="3"/>
      <c r="HR660" s="3"/>
      <c r="HS660" s="3"/>
      <c r="HT660" s="3"/>
      <c r="HU660" s="3"/>
      <c r="HV660" s="3"/>
      <c r="HW660" s="3"/>
      <c r="HX660" s="3"/>
      <c r="HY660" s="3"/>
      <c r="HZ660" s="3"/>
      <c r="IA660" s="3"/>
      <c r="IB660" s="3"/>
      <c r="IC660" s="3"/>
      <c r="ID660" s="3"/>
      <c r="IE660" s="3"/>
      <c r="IF660" s="3"/>
      <c r="IG660" s="3"/>
      <c r="IH660" s="3"/>
      <c r="II660" s="3"/>
      <c r="IJ660" s="3"/>
      <c r="IK660" s="3"/>
      <c r="IL660" s="3"/>
      <c r="IM660" s="3"/>
      <c r="IN660" s="3"/>
      <c r="IO660" s="3"/>
      <c r="IP660" s="3"/>
    </row>
    <row r="661" spans="1:250" x14ac:dyDescent="0.25">
      <c r="A661" s="21"/>
      <c r="B661" s="21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  <c r="GX661" s="3"/>
      <c r="GY661" s="3"/>
      <c r="GZ661" s="3"/>
      <c r="HA661" s="3"/>
      <c r="HB661" s="3"/>
      <c r="HC661" s="3"/>
      <c r="HD661" s="3"/>
      <c r="HE661" s="3"/>
      <c r="HF661" s="3"/>
      <c r="HG661" s="3"/>
      <c r="HH661" s="3"/>
      <c r="HI661" s="3"/>
      <c r="HJ661" s="3"/>
      <c r="HK661" s="3"/>
      <c r="HL661" s="3"/>
      <c r="HM661" s="3"/>
      <c r="HN661" s="3"/>
      <c r="HO661" s="3"/>
      <c r="HP661" s="3"/>
      <c r="HQ661" s="3"/>
      <c r="HR661" s="3"/>
      <c r="HS661" s="3"/>
      <c r="HT661" s="3"/>
      <c r="HU661" s="3"/>
      <c r="HV661" s="3"/>
      <c r="HW661" s="3"/>
      <c r="HX661" s="3"/>
      <c r="HY661" s="3"/>
      <c r="HZ661" s="3"/>
      <c r="IA661" s="3"/>
      <c r="IB661" s="3"/>
      <c r="IC661" s="3"/>
      <c r="ID661" s="3"/>
      <c r="IE661" s="3"/>
      <c r="IF661" s="3"/>
      <c r="IG661" s="3"/>
      <c r="IH661" s="3"/>
      <c r="II661" s="3"/>
      <c r="IJ661" s="3"/>
      <c r="IK661" s="3"/>
      <c r="IL661" s="3"/>
      <c r="IM661" s="3"/>
      <c r="IN661" s="3"/>
      <c r="IO661" s="3"/>
      <c r="IP661" s="3"/>
    </row>
    <row r="662" spans="1:250" x14ac:dyDescent="0.25">
      <c r="A662" s="21"/>
      <c r="B662" s="21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  <c r="GX662" s="3"/>
      <c r="GY662" s="3"/>
      <c r="GZ662" s="3"/>
      <c r="HA662" s="3"/>
      <c r="HB662" s="3"/>
      <c r="HC662" s="3"/>
      <c r="HD662" s="3"/>
      <c r="HE662" s="3"/>
      <c r="HF662" s="3"/>
      <c r="HG662" s="3"/>
      <c r="HH662" s="3"/>
      <c r="HI662" s="3"/>
      <c r="HJ662" s="3"/>
      <c r="HK662" s="3"/>
      <c r="HL662" s="3"/>
      <c r="HM662" s="3"/>
      <c r="HN662" s="3"/>
      <c r="HO662" s="3"/>
      <c r="HP662" s="3"/>
      <c r="HQ662" s="3"/>
      <c r="HR662" s="3"/>
      <c r="HS662" s="3"/>
      <c r="HT662" s="3"/>
      <c r="HU662" s="3"/>
      <c r="HV662" s="3"/>
      <c r="HW662" s="3"/>
      <c r="HX662" s="3"/>
      <c r="HY662" s="3"/>
      <c r="HZ662" s="3"/>
      <c r="IA662" s="3"/>
      <c r="IB662" s="3"/>
      <c r="IC662" s="3"/>
      <c r="ID662" s="3"/>
      <c r="IE662" s="3"/>
      <c r="IF662" s="3"/>
      <c r="IG662" s="3"/>
      <c r="IH662" s="3"/>
      <c r="II662" s="3"/>
      <c r="IJ662" s="3"/>
      <c r="IK662" s="3"/>
      <c r="IL662" s="3"/>
      <c r="IM662" s="3"/>
      <c r="IN662" s="3"/>
      <c r="IO662" s="3"/>
      <c r="IP662" s="3"/>
    </row>
    <row r="663" spans="1:250" x14ac:dyDescent="0.25">
      <c r="A663" s="21"/>
      <c r="B663" s="21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  <c r="GI663" s="3"/>
      <c r="GJ663" s="3"/>
      <c r="GK663" s="3"/>
      <c r="GL663" s="3"/>
      <c r="GM663" s="3"/>
      <c r="GN663" s="3"/>
      <c r="GO663" s="3"/>
      <c r="GP663" s="3"/>
      <c r="GQ663" s="3"/>
      <c r="GR663" s="3"/>
      <c r="GS663" s="3"/>
      <c r="GT663" s="3"/>
      <c r="GU663" s="3"/>
      <c r="GV663" s="3"/>
      <c r="GW663" s="3"/>
      <c r="GX663" s="3"/>
      <c r="GY663" s="3"/>
      <c r="GZ663" s="3"/>
      <c r="HA663" s="3"/>
      <c r="HB663" s="3"/>
      <c r="HC663" s="3"/>
      <c r="HD663" s="3"/>
      <c r="HE663" s="3"/>
      <c r="HF663" s="3"/>
      <c r="HG663" s="3"/>
      <c r="HH663" s="3"/>
      <c r="HI663" s="3"/>
      <c r="HJ663" s="3"/>
      <c r="HK663" s="3"/>
      <c r="HL663" s="3"/>
      <c r="HM663" s="3"/>
      <c r="HN663" s="3"/>
      <c r="HO663" s="3"/>
      <c r="HP663" s="3"/>
      <c r="HQ663" s="3"/>
      <c r="HR663" s="3"/>
      <c r="HS663" s="3"/>
      <c r="HT663" s="3"/>
      <c r="HU663" s="3"/>
      <c r="HV663" s="3"/>
      <c r="HW663" s="3"/>
      <c r="HX663" s="3"/>
      <c r="HY663" s="3"/>
      <c r="HZ663" s="3"/>
      <c r="IA663" s="3"/>
      <c r="IB663" s="3"/>
      <c r="IC663" s="3"/>
      <c r="ID663" s="3"/>
      <c r="IE663" s="3"/>
      <c r="IF663" s="3"/>
      <c r="IG663" s="3"/>
      <c r="IH663" s="3"/>
      <c r="II663" s="3"/>
      <c r="IJ663" s="3"/>
      <c r="IK663" s="3"/>
      <c r="IL663" s="3"/>
      <c r="IM663" s="3"/>
      <c r="IN663" s="3"/>
      <c r="IO663" s="3"/>
      <c r="IP663" s="3"/>
    </row>
    <row r="664" spans="1:250" x14ac:dyDescent="0.25">
      <c r="A664" s="21"/>
      <c r="B664" s="21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/>
      <c r="GP664" s="3"/>
      <c r="GQ664" s="3"/>
      <c r="GR664" s="3"/>
      <c r="GS664" s="3"/>
      <c r="GT664" s="3"/>
      <c r="GU664" s="3"/>
      <c r="GV664" s="3"/>
      <c r="GW664" s="3"/>
      <c r="GX664" s="3"/>
      <c r="GY664" s="3"/>
      <c r="GZ664" s="3"/>
      <c r="HA664" s="3"/>
      <c r="HB664" s="3"/>
      <c r="HC664" s="3"/>
      <c r="HD664" s="3"/>
      <c r="HE664" s="3"/>
      <c r="HF664" s="3"/>
      <c r="HG664" s="3"/>
      <c r="HH664" s="3"/>
      <c r="HI664" s="3"/>
      <c r="HJ664" s="3"/>
      <c r="HK664" s="3"/>
      <c r="HL664" s="3"/>
      <c r="HM664" s="3"/>
      <c r="HN664" s="3"/>
      <c r="HO664" s="3"/>
      <c r="HP664" s="3"/>
      <c r="HQ664" s="3"/>
      <c r="HR664" s="3"/>
      <c r="HS664" s="3"/>
      <c r="HT664" s="3"/>
      <c r="HU664" s="3"/>
      <c r="HV664" s="3"/>
      <c r="HW664" s="3"/>
      <c r="HX664" s="3"/>
      <c r="HY664" s="3"/>
      <c r="HZ664" s="3"/>
      <c r="IA664" s="3"/>
      <c r="IB664" s="3"/>
      <c r="IC664" s="3"/>
      <c r="ID664" s="3"/>
      <c r="IE664" s="3"/>
      <c r="IF664" s="3"/>
      <c r="IG664" s="3"/>
      <c r="IH664" s="3"/>
      <c r="II664" s="3"/>
      <c r="IJ664" s="3"/>
      <c r="IK664" s="3"/>
      <c r="IL664" s="3"/>
      <c r="IM664" s="3"/>
      <c r="IN664" s="3"/>
      <c r="IO664" s="3"/>
      <c r="IP664" s="3"/>
    </row>
    <row r="665" spans="1:250" x14ac:dyDescent="0.25">
      <c r="A665" s="21"/>
      <c r="B665" s="21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  <c r="GI665" s="3"/>
      <c r="GJ665" s="3"/>
      <c r="GK665" s="3"/>
      <c r="GL665" s="3"/>
      <c r="GM665" s="3"/>
      <c r="GN665" s="3"/>
      <c r="GO665" s="3"/>
      <c r="GP665" s="3"/>
      <c r="GQ665" s="3"/>
      <c r="GR665" s="3"/>
      <c r="GS665" s="3"/>
      <c r="GT665" s="3"/>
      <c r="GU665" s="3"/>
      <c r="GV665" s="3"/>
      <c r="GW665" s="3"/>
      <c r="GX665" s="3"/>
      <c r="GY665" s="3"/>
      <c r="GZ665" s="3"/>
      <c r="HA665" s="3"/>
      <c r="HB665" s="3"/>
      <c r="HC665" s="3"/>
      <c r="HD665" s="3"/>
      <c r="HE665" s="3"/>
      <c r="HF665" s="3"/>
      <c r="HG665" s="3"/>
      <c r="HH665" s="3"/>
      <c r="HI665" s="3"/>
      <c r="HJ665" s="3"/>
      <c r="HK665" s="3"/>
      <c r="HL665" s="3"/>
      <c r="HM665" s="3"/>
      <c r="HN665" s="3"/>
      <c r="HO665" s="3"/>
      <c r="HP665" s="3"/>
      <c r="HQ665" s="3"/>
      <c r="HR665" s="3"/>
      <c r="HS665" s="3"/>
      <c r="HT665" s="3"/>
      <c r="HU665" s="3"/>
      <c r="HV665" s="3"/>
      <c r="HW665" s="3"/>
      <c r="HX665" s="3"/>
      <c r="HY665" s="3"/>
      <c r="HZ665" s="3"/>
      <c r="IA665" s="3"/>
      <c r="IB665" s="3"/>
      <c r="IC665" s="3"/>
      <c r="ID665" s="3"/>
      <c r="IE665" s="3"/>
      <c r="IF665" s="3"/>
      <c r="IG665" s="3"/>
      <c r="IH665" s="3"/>
      <c r="II665" s="3"/>
      <c r="IJ665" s="3"/>
      <c r="IK665" s="3"/>
      <c r="IL665" s="3"/>
      <c r="IM665" s="3"/>
      <c r="IN665" s="3"/>
      <c r="IO665" s="3"/>
      <c r="IP665" s="3"/>
    </row>
    <row r="666" spans="1:250" x14ac:dyDescent="0.25">
      <c r="A666" s="21"/>
      <c r="B666" s="21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/>
      <c r="GP666" s="3"/>
      <c r="GQ666" s="3"/>
      <c r="GR666" s="3"/>
      <c r="GS666" s="3"/>
      <c r="GT666" s="3"/>
      <c r="GU666" s="3"/>
      <c r="GV666" s="3"/>
      <c r="GW666" s="3"/>
      <c r="GX666" s="3"/>
      <c r="GY666" s="3"/>
      <c r="GZ666" s="3"/>
      <c r="HA666" s="3"/>
      <c r="HB666" s="3"/>
      <c r="HC666" s="3"/>
      <c r="HD666" s="3"/>
      <c r="HE666" s="3"/>
      <c r="HF666" s="3"/>
      <c r="HG666" s="3"/>
      <c r="HH666" s="3"/>
      <c r="HI666" s="3"/>
      <c r="HJ666" s="3"/>
      <c r="HK666" s="3"/>
      <c r="HL666" s="3"/>
      <c r="HM666" s="3"/>
      <c r="HN666" s="3"/>
      <c r="HO666" s="3"/>
      <c r="HP666" s="3"/>
      <c r="HQ666" s="3"/>
      <c r="HR666" s="3"/>
      <c r="HS666" s="3"/>
      <c r="HT666" s="3"/>
      <c r="HU666" s="3"/>
      <c r="HV666" s="3"/>
      <c r="HW666" s="3"/>
      <c r="HX666" s="3"/>
      <c r="HY666" s="3"/>
      <c r="HZ666" s="3"/>
      <c r="IA666" s="3"/>
      <c r="IB666" s="3"/>
      <c r="IC666" s="3"/>
      <c r="ID666" s="3"/>
      <c r="IE666" s="3"/>
      <c r="IF666" s="3"/>
      <c r="IG666" s="3"/>
      <c r="IH666" s="3"/>
      <c r="II666" s="3"/>
      <c r="IJ666" s="3"/>
      <c r="IK666" s="3"/>
      <c r="IL666" s="3"/>
      <c r="IM666" s="3"/>
      <c r="IN666" s="3"/>
      <c r="IO666" s="3"/>
      <c r="IP666" s="3"/>
    </row>
    <row r="667" spans="1:250" x14ac:dyDescent="0.25">
      <c r="A667" s="21"/>
      <c r="B667" s="21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  <c r="GO667" s="3"/>
      <c r="GP667" s="3"/>
      <c r="GQ667" s="3"/>
      <c r="GR667" s="3"/>
      <c r="GS667" s="3"/>
      <c r="GT667" s="3"/>
      <c r="GU667" s="3"/>
      <c r="GV667" s="3"/>
      <c r="GW667" s="3"/>
      <c r="GX667" s="3"/>
      <c r="GY667" s="3"/>
      <c r="GZ667" s="3"/>
      <c r="HA667" s="3"/>
      <c r="HB667" s="3"/>
      <c r="HC667" s="3"/>
      <c r="HD667" s="3"/>
      <c r="HE667" s="3"/>
      <c r="HF667" s="3"/>
      <c r="HG667" s="3"/>
      <c r="HH667" s="3"/>
      <c r="HI667" s="3"/>
      <c r="HJ667" s="3"/>
      <c r="HK667" s="3"/>
      <c r="HL667" s="3"/>
      <c r="HM667" s="3"/>
      <c r="HN667" s="3"/>
      <c r="HO667" s="3"/>
      <c r="HP667" s="3"/>
      <c r="HQ667" s="3"/>
      <c r="HR667" s="3"/>
      <c r="HS667" s="3"/>
      <c r="HT667" s="3"/>
      <c r="HU667" s="3"/>
      <c r="HV667" s="3"/>
      <c r="HW667" s="3"/>
      <c r="HX667" s="3"/>
      <c r="HY667" s="3"/>
      <c r="HZ667" s="3"/>
      <c r="IA667" s="3"/>
      <c r="IB667" s="3"/>
      <c r="IC667" s="3"/>
      <c r="ID667" s="3"/>
      <c r="IE667" s="3"/>
      <c r="IF667" s="3"/>
      <c r="IG667" s="3"/>
      <c r="IH667" s="3"/>
      <c r="II667" s="3"/>
      <c r="IJ667" s="3"/>
      <c r="IK667" s="3"/>
      <c r="IL667" s="3"/>
      <c r="IM667" s="3"/>
      <c r="IN667" s="3"/>
      <c r="IO667" s="3"/>
      <c r="IP667" s="3"/>
    </row>
    <row r="668" spans="1:250" x14ac:dyDescent="0.25">
      <c r="A668" s="21"/>
      <c r="B668" s="21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/>
      <c r="GP668" s="3"/>
      <c r="GQ668" s="3"/>
      <c r="GR668" s="3"/>
      <c r="GS668" s="3"/>
      <c r="GT668" s="3"/>
      <c r="GU668" s="3"/>
      <c r="GV668" s="3"/>
      <c r="GW668" s="3"/>
      <c r="GX668" s="3"/>
      <c r="GY668" s="3"/>
      <c r="GZ668" s="3"/>
      <c r="HA668" s="3"/>
      <c r="HB668" s="3"/>
      <c r="HC668" s="3"/>
      <c r="HD668" s="3"/>
      <c r="HE668" s="3"/>
      <c r="HF668" s="3"/>
      <c r="HG668" s="3"/>
      <c r="HH668" s="3"/>
      <c r="HI668" s="3"/>
      <c r="HJ668" s="3"/>
      <c r="HK668" s="3"/>
      <c r="HL668" s="3"/>
      <c r="HM668" s="3"/>
      <c r="HN668" s="3"/>
      <c r="HO668" s="3"/>
      <c r="HP668" s="3"/>
      <c r="HQ668" s="3"/>
      <c r="HR668" s="3"/>
      <c r="HS668" s="3"/>
      <c r="HT668" s="3"/>
      <c r="HU668" s="3"/>
      <c r="HV668" s="3"/>
      <c r="HW668" s="3"/>
      <c r="HX668" s="3"/>
      <c r="HY668" s="3"/>
      <c r="HZ668" s="3"/>
      <c r="IA668" s="3"/>
      <c r="IB668" s="3"/>
      <c r="IC668" s="3"/>
      <c r="ID668" s="3"/>
      <c r="IE668" s="3"/>
      <c r="IF668" s="3"/>
      <c r="IG668" s="3"/>
      <c r="IH668" s="3"/>
      <c r="II668" s="3"/>
      <c r="IJ668" s="3"/>
      <c r="IK668" s="3"/>
      <c r="IL668" s="3"/>
      <c r="IM668" s="3"/>
      <c r="IN668" s="3"/>
      <c r="IO668" s="3"/>
      <c r="IP668" s="3"/>
    </row>
    <row r="669" spans="1:250" x14ac:dyDescent="0.25">
      <c r="A669" s="21"/>
      <c r="B669" s="21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/>
      <c r="GP669" s="3"/>
      <c r="GQ669" s="3"/>
      <c r="GR669" s="3"/>
      <c r="GS669" s="3"/>
      <c r="GT669" s="3"/>
      <c r="GU669" s="3"/>
      <c r="GV669" s="3"/>
      <c r="GW669" s="3"/>
      <c r="GX669" s="3"/>
      <c r="GY669" s="3"/>
      <c r="GZ669" s="3"/>
      <c r="HA669" s="3"/>
      <c r="HB669" s="3"/>
      <c r="HC669" s="3"/>
      <c r="HD669" s="3"/>
      <c r="HE669" s="3"/>
      <c r="HF669" s="3"/>
      <c r="HG669" s="3"/>
      <c r="HH669" s="3"/>
      <c r="HI669" s="3"/>
      <c r="HJ669" s="3"/>
      <c r="HK669" s="3"/>
      <c r="HL669" s="3"/>
      <c r="HM669" s="3"/>
      <c r="HN669" s="3"/>
      <c r="HO669" s="3"/>
      <c r="HP669" s="3"/>
      <c r="HQ669" s="3"/>
      <c r="HR669" s="3"/>
      <c r="HS669" s="3"/>
      <c r="HT669" s="3"/>
      <c r="HU669" s="3"/>
      <c r="HV669" s="3"/>
      <c r="HW669" s="3"/>
      <c r="HX669" s="3"/>
      <c r="HY669" s="3"/>
      <c r="HZ669" s="3"/>
      <c r="IA669" s="3"/>
      <c r="IB669" s="3"/>
      <c r="IC669" s="3"/>
      <c r="ID669" s="3"/>
      <c r="IE669" s="3"/>
      <c r="IF669" s="3"/>
      <c r="IG669" s="3"/>
      <c r="IH669" s="3"/>
      <c r="II669" s="3"/>
      <c r="IJ669" s="3"/>
      <c r="IK669" s="3"/>
      <c r="IL669" s="3"/>
      <c r="IM669" s="3"/>
      <c r="IN669" s="3"/>
      <c r="IO669" s="3"/>
      <c r="IP669" s="3"/>
    </row>
    <row r="670" spans="1:250" x14ac:dyDescent="0.25">
      <c r="A670" s="21"/>
      <c r="B670" s="21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  <c r="IE670" s="3"/>
      <c r="IF670" s="3"/>
      <c r="IG670" s="3"/>
      <c r="IH670" s="3"/>
      <c r="II670" s="3"/>
      <c r="IJ670" s="3"/>
      <c r="IK670" s="3"/>
      <c r="IL670" s="3"/>
      <c r="IM670" s="3"/>
      <c r="IN670" s="3"/>
      <c r="IO670" s="3"/>
      <c r="IP670" s="3"/>
    </row>
    <row r="671" spans="1:250" x14ac:dyDescent="0.25">
      <c r="A671" s="21"/>
      <c r="B671" s="21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/>
      <c r="GP671" s="3"/>
      <c r="GQ671" s="3"/>
      <c r="GR671" s="3"/>
      <c r="GS671" s="3"/>
      <c r="GT671" s="3"/>
      <c r="GU671" s="3"/>
      <c r="GV671" s="3"/>
      <c r="GW671" s="3"/>
      <c r="GX671" s="3"/>
      <c r="GY671" s="3"/>
      <c r="GZ671" s="3"/>
      <c r="HA671" s="3"/>
      <c r="HB671" s="3"/>
      <c r="HC671" s="3"/>
      <c r="HD671" s="3"/>
      <c r="HE671" s="3"/>
      <c r="HF671" s="3"/>
      <c r="HG671" s="3"/>
      <c r="HH671" s="3"/>
      <c r="HI671" s="3"/>
      <c r="HJ671" s="3"/>
      <c r="HK671" s="3"/>
      <c r="HL671" s="3"/>
      <c r="HM671" s="3"/>
      <c r="HN671" s="3"/>
      <c r="HO671" s="3"/>
      <c r="HP671" s="3"/>
      <c r="HQ671" s="3"/>
      <c r="HR671" s="3"/>
      <c r="HS671" s="3"/>
      <c r="HT671" s="3"/>
      <c r="HU671" s="3"/>
      <c r="HV671" s="3"/>
      <c r="HW671" s="3"/>
      <c r="HX671" s="3"/>
      <c r="HY671" s="3"/>
      <c r="HZ671" s="3"/>
      <c r="IA671" s="3"/>
      <c r="IB671" s="3"/>
      <c r="IC671" s="3"/>
      <c r="ID671" s="3"/>
      <c r="IE671" s="3"/>
      <c r="IF671" s="3"/>
      <c r="IG671" s="3"/>
      <c r="IH671" s="3"/>
      <c r="II671" s="3"/>
      <c r="IJ671" s="3"/>
      <c r="IK671" s="3"/>
      <c r="IL671" s="3"/>
      <c r="IM671" s="3"/>
      <c r="IN671" s="3"/>
      <c r="IO671" s="3"/>
      <c r="IP671" s="3"/>
    </row>
    <row r="672" spans="1:250" x14ac:dyDescent="0.25">
      <c r="A672" s="21"/>
      <c r="B672" s="21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/>
      <c r="GP672" s="3"/>
      <c r="GQ672" s="3"/>
      <c r="GR672" s="3"/>
      <c r="GS672" s="3"/>
      <c r="GT672" s="3"/>
      <c r="GU672" s="3"/>
      <c r="GV672" s="3"/>
      <c r="GW672" s="3"/>
      <c r="GX672" s="3"/>
      <c r="GY672" s="3"/>
      <c r="GZ672" s="3"/>
      <c r="HA672" s="3"/>
      <c r="HB672" s="3"/>
      <c r="HC672" s="3"/>
      <c r="HD672" s="3"/>
      <c r="HE672" s="3"/>
      <c r="HF672" s="3"/>
      <c r="HG672" s="3"/>
      <c r="HH672" s="3"/>
      <c r="HI672" s="3"/>
      <c r="HJ672" s="3"/>
      <c r="HK672" s="3"/>
      <c r="HL672" s="3"/>
      <c r="HM672" s="3"/>
      <c r="HN672" s="3"/>
      <c r="HO672" s="3"/>
      <c r="HP672" s="3"/>
      <c r="HQ672" s="3"/>
      <c r="HR672" s="3"/>
      <c r="HS672" s="3"/>
      <c r="HT672" s="3"/>
      <c r="HU672" s="3"/>
      <c r="HV672" s="3"/>
      <c r="HW672" s="3"/>
      <c r="HX672" s="3"/>
      <c r="HY672" s="3"/>
      <c r="HZ672" s="3"/>
      <c r="IA672" s="3"/>
      <c r="IB672" s="3"/>
      <c r="IC672" s="3"/>
      <c r="ID672" s="3"/>
      <c r="IE672" s="3"/>
      <c r="IF672" s="3"/>
      <c r="IG672" s="3"/>
      <c r="IH672" s="3"/>
      <c r="II672" s="3"/>
      <c r="IJ672" s="3"/>
      <c r="IK672" s="3"/>
      <c r="IL672" s="3"/>
      <c r="IM672" s="3"/>
      <c r="IN672" s="3"/>
      <c r="IO672" s="3"/>
      <c r="IP672" s="3"/>
    </row>
    <row r="673" spans="1:250" x14ac:dyDescent="0.25">
      <c r="A673" s="21"/>
      <c r="B673" s="21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  <c r="GX673" s="3"/>
      <c r="GY673" s="3"/>
      <c r="GZ673" s="3"/>
      <c r="HA673" s="3"/>
      <c r="HB673" s="3"/>
      <c r="HC673" s="3"/>
      <c r="HD673" s="3"/>
      <c r="HE673" s="3"/>
      <c r="HF673" s="3"/>
      <c r="HG673" s="3"/>
      <c r="HH673" s="3"/>
      <c r="HI673" s="3"/>
      <c r="HJ673" s="3"/>
      <c r="HK673" s="3"/>
      <c r="HL673" s="3"/>
      <c r="HM673" s="3"/>
      <c r="HN673" s="3"/>
      <c r="HO673" s="3"/>
      <c r="HP673" s="3"/>
      <c r="HQ673" s="3"/>
      <c r="HR673" s="3"/>
      <c r="HS673" s="3"/>
      <c r="HT673" s="3"/>
      <c r="HU673" s="3"/>
      <c r="HV673" s="3"/>
      <c r="HW673" s="3"/>
      <c r="HX673" s="3"/>
      <c r="HY673" s="3"/>
      <c r="HZ673" s="3"/>
      <c r="IA673" s="3"/>
      <c r="IB673" s="3"/>
      <c r="IC673" s="3"/>
      <c r="ID673" s="3"/>
      <c r="IE673" s="3"/>
      <c r="IF673" s="3"/>
      <c r="IG673" s="3"/>
      <c r="IH673" s="3"/>
      <c r="II673" s="3"/>
      <c r="IJ673" s="3"/>
      <c r="IK673" s="3"/>
      <c r="IL673" s="3"/>
      <c r="IM673" s="3"/>
      <c r="IN673" s="3"/>
      <c r="IO673" s="3"/>
      <c r="IP673" s="3"/>
    </row>
    <row r="674" spans="1:250" x14ac:dyDescent="0.25">
      <c r="A674" s="21"/>
      <c r="B674" s="21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/>
      <c r="GP674" s="3"/>
      <c r="GQ674" s="3"/>
      <c r="GR674" s="3"/>
      <c r="GS674" s="3"/>
      <c r="GT674" s="3"/>
      <c r="GU674" s="3"/>
      <c r="GV674" s="3"/>
      <c r="GW674" s="3"/>
      <c r="GX674" s="3"/>
      <c r="GY674" s="3"/>
      <c r="GZ674" s="3"/>
      <c r="HA674" s="3"/>
      <c r="HB674" s="3"/>
      <c r="HC674" s="3"/>
      <c r="HD674" s="3"/>
      <c r="HE674" s="3"/>
      <c r="HF674" s="3"/>
      <c r="HG674" s="3"/>
      <c r="HH674" s="3"/>
      <c r="HI674" s="3"/>
      <c r="HJ674" s="3"/>
      <c r="HK674" s="3"/>
      <c r="HL674" s="3"/>
      <c r="HM674" s="3"/>
      <c r="HN674" s="3"/>
      <c r="HO674" s="3"/>
      <c r="HP674" s="3"/>
      <c r="HQ674" s="3"/>
      <c r="HR674" s="3"/>
      <c r="HS674" s="3"/>
      <c r="HT674" s="3"/>
      <c r="HU674" s="3"/>
      <c r="HV674" s="3"/>
      <c r="HW674" s="3"/>
      <c r="HX674" s="3"/>
      <c r="HY674" s="3"/>
      <c r="HZ674" s="3"/>
      <c r="IA674" s="3"/>
      <c r="IB674" s="3"/>
      <c r="IC674" s="3"/>
      <c r="ID674" s="3"/>
      <c r="IE674" s="3"/>
      <c r="IF674" s="3"/>
      <c r="IG674" s="3"/>
      <c r="IH674" s="3"/>
      <c r="II674" s="3"/>
      <c r="IJ674" s="3"/>
      <c r="IK674" s="3"/>
      <c r="IL674" s="3"/>
      <c r="IM674" s="3"/>
      <c r="IN674" s="3"/>
      <c r="IO674" s="3"/>
      <c r="IP674" s="3"/>
    </row>
    <row r="675" spans="1:250" x14ac:dyDescent="0.25">
      <c r="A675" s="21"/>
      <c r="B675" s="21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  <c r="GO675" s="3"/>
      <c r="GP675" s="3"/>
      <c r="GQ675" s="3"/>
      <c r="GR675" s="3"/>
      <c r="GS675" s="3"/>
      <c r="GT675" s="3"/>
      <c r="GU675" s="3"/>
      <c r="GV675" s="3"/>
      <c r="GW675" s="3"/>
      <c r="GX675" s="3"/>
      <c r="GY675" s="3"/>
      <c r="GZ675" s="3"/>
      <c r="HA675" s="3"/>
      <c r="HB675" s="3"/>
      <c r="HC675" s="3"/>
      <c r="HD675" s="3"/>
      <c r="HE675" s="3"/>
      <c r="HF675" s="3"/>
      <c r="HG675" s="3"/>
      <c r="HH675" s="3"/>
      <c r="HI675" s="3"/>
      <c r="HJ675" s="3"/>
      <c r="HK675" s="3"/>
      <c r="HL675" s="3"/>
      <c r="HM675" s="3"/>
      <c r="HN675" s="3"/>
      <c r="HO675" s="3"/>
      <c r="HP675" s="3"/>
      <c r="HQ675" s="3"/>
      <c r="HR675" s="3"/>
      <c r="HS675" s="3"/>
      <c r="HT675" s="3"/>
      <c r="HU675" s="3"/>
      <c r="HV675" s="3"/>
      <c r="HW675" s="3"/>
      <c r="HX675" s="3"/>
      <c r="HY675" s="3"/>
      <c r="HZ675" s="3"/>
      <c r="IA675" s="3"/>
      <c r="IB675" s="3"/>
      <c r="IC675" s="3"/>
      <c r="ID675" s="3"/>
      <c r="IE675" s="3"/>
      <c r="IF675" s="3"/>
      <c r="IG675" s="3"/>
      <c r="IH675" s="3"/>
      <c r="II675" s="3"/>
      <c r="IJ675" s="3"/>
      <c r="IK675" s="3"/>
      <c r="IL675" s="3"/>
      <c r="IM675" s="3"/>
      <c r="IN675" s="3"/>
      <c r="IO675" s="3"/>
      <c r="IP675" s="3"/>
    </row>
    <row r="676" spans="1:250" x14ac:dyDescent="0.25">
      <c r="A676" s="21"/>
      <c r="B676" s="21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  <c r="GO676" s="3"/>
      <c r="GP676" s="3"/>
      <c r="GQ676" s="3"/>
      <c r="GR676" s="3"/>
      <c r="GS676" s="3"/>
      <c r="GT676" s="3"/>
      <c r="GU676" s="3"/>
      <c r="GV676" s="3"/>
      <c r="GW676" s="3"/>
      <c r="GX676" s="3"/>
      <c r="GY676" s="3"/>
      <c r="GZ676" s="3"/>
      <c r="HA676" s="3"/>
      <c r="HB676" s="3"/>
      <c r="HC676" s="3"/>
      <c r="HD676" s="3"/>
      <c r="HE676" s="3"/>
      <c r="HF676" s="3"/>
      <c r="HG676" s="3"/>
      <c r="HH676" s="3"/>
      <c r="HI676" s="3"/>
      <c r="HJ676" s="3"/>
      <c r="HK676" s="3"/>
      <c r="HL676" s="3"/>
      <c r="HM676" s="3"/>
      <c r="HN676" s="3"/>
      <c r="HO676" s="3"/>
      <c r="HP676" s="3"/>
      <c r="HQ676" s="3"/>
      <c r="HR676" s="3"/>
      <c r="HS676" s="3"/>
      <c r="HT676" s="3"/>
      <c r="HU676" s="3"/>
      <c r="HV676" s="3"/>
      <c r="HW676" s="3"/>
      <c r="HX676" s="3"/>
      <c r="HY676" s="3"/>
      <c r="HZ676" s="3"/>
      <c r="IA676" s="3"/>
      <c r="IB676" s="3"/>
      <c r="IC676" s="3"/>
      <c r="ID676" s="3"/>
      <c r="IE676" s="3"/>
      <c r="IF676" s="3"/>
      <c r="IG676" s="3"/>
      <c r="IH676" s="3"/>
      <c r="II676" s="3"/>
      <c r="IJ676" s="3"/>
      <c r="IK676" s="3"/>
      <c r="IL676" s="3"/>
      <c r="IM676" s="3"/>
      <c r="IN676" s="3"/>
      <c r="IO676" s="3"/>
      <c r="IP676" s="3"/>
    </row>
    <row r="677" spans="1:250" x14ac:dyDescent="0.25">
      <c r="A677" s="21"/>
      <c r="B677" s="21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  <c r="GX677" s="3"/>
      <c r="GY677" s="3"/>
      <c r="GZ677" s="3"/>
      <c r="HA677" s="3"/>
      <c r="HB677" s="3"/>
      <c r="HC677" s="3"/>
      <c r="HD677" s="3"/>
      <c r="HE677" s="3"/>
      <c r="HF677" s="3"/>
      <c r="HG677" s="3"/>
      <c r="HH677" s="3"/>
      <c r="HI677" s="3"/>
      <c r="HJ677" s="3"/>
      <c r="HK677" s="3"/>
      <c r="HL677" s="3"/>
      <c r="HM677" s="3"/>
      <c r="HN677" s="3"/>
      <c r="HO677" s="3"/>
      <c r="HP677" s="3"/>
      <c r="HQ677" s="3"/>
      <c r="HR677" s="3"/>
      <c r="HS677" s="3"/>
      <c r="HT677" s="3"/>
      <c r="HU677" s="3"/>
      <c r="HV677" s="3"/>
      <c r="HW677" s="3"/>
      <c r="HX677" s="3"/>
      <c r="HY677" s="3"/>
      <c r="HZ677" s="3"/>
      <c r="IA677" s="3"/>
      <c r="IB677" s="3"/>
      <c r="IC677" s="3"/>
      <c r="ID677" s="3"/>
      <c r="IE677" s="3"/>
      <c r="IF677" s="3"/>
      <c r="IG677" s="3"/>
      <c r="IH677" s="3"/>
      <c r="II677" s="3"/>
      <c r="IJ677" s="3"/>
      <c r="IK677" s="3"/>
      <c r="IL677" s="3"/>
      <c r="IM677" s="3"/>
      <c r="IN677" s="3"/>
      <c r="IO677" s="3"/>
      <c r="IP677" s="3"/>
    </row>
    <row r="678" spans="1:250" x14ac:dyDescent="0.25">
      <c r="A678" s="21"/>
      <c r="B678" s="21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  <c r="GX678" s="3"/>
      <c r="GY678" s="3"/>
      <c r="GZ678" s="3"/>
      <c r="HA678" s="3"/>
      <c r="HB678" s="3"/>
      <c r="HC678" s="3"/>
      <c r="HD678" s="3"/>
      <c r="HE678" s="3"/>
      <c r="HF678" s="3"/>
      <c r="HG678" s="3"/>
      <c r="HH678" s="3"/>
      <c r="HI678" s="3"/>
      <c r="HJ678" s="3"/>
      <c r="HK678" s="3"/>
      <c r="HL678" s="3"/>
      <c r="HM678" s="3"/>
      <c r="HN678" s="3"/>
      <c r="HO678" s="3"/>
      <c r="HP678" s="3"/>
      <c r="HQ678" s="3"/>
      <c r="HR678" s="3"/>
      <c r="HS678" s="3"/>
      <c r="HT678" s="3"/>
      <c r="HU678" s="3"/>
      <c r="HV678" s="3"/>
      <c r="HW678" s="3"/>
      <c r="HX678" s="3"/>
      <c r="HY678" s="3"/>
      <c r="HZ678" s="3"/>
      <c r="IA678" s="3"/>
      <c r="IB678" s="3"/>
      <c r="IC678" s="3"/>
      <c r="ID678" s="3"/>
      <c r="IE678" s="3"/>
      <c r="IF678" s="3"/>
      <c r="IG678" s="3"/>
      <c r="IH678" s="3"/>
      <c r="II678" s="3"/>
      <c r="IJ678" s="3"/>
      <c r="IK678" s="3"/>
      <c r="IL678" s="3"/>
      <c r="IM678" s="3"/>
      <c r="IN678" s="3"/>
      <c r="IO678" s="3"/>
      <c r="IP678" s="3"/>
    </row>
    <row r="679" spans="1:250" x14ac:dyDescent="0.25">
      <c r="A679" s="21"/>
      <c r="B679" s="21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  <c r="IE679" s="3"/>
      <c r="IF679" s="3"/>
      <c r="IG679" s="3"/>
      <c r="IH679" s="3"/>
      <c r="II679" s="3"/>
      <c r="IJ679" s="3"/>
      <c r="IK679" s="3"/>
      <c r="IL679" s="3"/>
      <c r="IM679" s="3"/>
      <c r="IN679" s="3"/>
      <c r="IO679" s="3"/>
      <c r="IP679" s="3"/>
    </row>
    <row r="680" spans="1:250" x14ac:dyDescent="0.25">
      <c r="A680" s="21"/>
      <c r="B680" s="21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  <c r="HD680" s="3"/>
      <c r="HE680" s="3"/>
      <c r="HF680" s="3"/>
      <c r="HG680" s="3"/>
      <c r="HH680" s="3"/>
      <c r="HI680" s="3"/>
      <c r="HJ680" s="3"/>
      <c r="HK680" s="3"/>
      <c r="HL680" s="3"/>
      <c r="HM680" s="3"/>
      <c r="HN680" s="3"/>
      <c r="HO680" s="3"/>
      <c r="HP680" s="3"/>
      <c r="HQ680" s="3"/>
      <c r="HR680" s="3"/>
      <c r="HS680" s="3"/>
      <c r="HT680" s="3"/>
      <c r="HU680" s="3"/>
      <c r="HV680" s="3"/>
      <c r="HW680" s="3"/>
      <c r="HX680" s="3"/>
      <c r="HY680" s="3"/>
      <c r="HZ680" s="3"/>
      <c r="IA680" s="3"/>
      <c r="IB680" s="3"/>
      <c r="IC680" s="3"/>
      <c r="ID680" s="3"/>
      <c r="IE680" s="3"/>
      <c r="IF680" s="3"/>
      <c r="IG680" s="3"/>
      <c r="IH680" s="3"/>
      <c r="II680" s="3"/>
      <c r="IJ680" s="3"/>
      <c r="IK680" s="3"/>
      <c r="IL680" s="3"/>
      <c r="IM680" s="3"/>
      <c r="IN680" s="3"/>
      <c r="IO680" s="3"/>
      <c r="IP680" s="3"/>
    </row>
    <row r="681" spans="1:250" x14ac:dyDescent="0.25">
      <c r="A681" s="21"/>
      <c r="B681" s="21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  <c r="GX681" s="3"/>
      <c r="GY681" s="3"/>
      <c r="GZ681" s="3"/>
      <c r="HA681" s="3"/>
      <c r="HB681" s="3"/>
      <c r="HC681" s="3"/>
      <c r="HD681" s="3"/>
      <c r="HE681" s="3"/>
      <c r="HF681" s="3"/>
      <c r="HG681" s="3"/>
      <c r="HH681" s="3"/>
      <c r="HI681" s="3"/>
      <c r="HJ681" s="3"/>
      <c r="HK681" s="3"/>
      <c r="HL681" s="3"/>
      <c r="HM681" s="3"/>
      <c r="HN681" s="3"/>
      <c r="HO681" s="3"/>
      <c r="HP681" s="3"/>
      <c r="HQ681" s="3"/>
      <c r="HR681" s="3"/>
      <c r="HS681" s="3"/>
      <c r="HT681" s="3"/>
      <c r="HU681" s="3"/>
      <c r="HV681" s="3"/>
      <c r="HW681" s="3"/>
      <c r="HX681" s="3"/>
      <c r="HY681" s="3"/>
      <c r="HZ681" s="3"/>
      <c r="IA681" s="3"/>
      <c r="IB681" s="3"/>
      <c r="IC681" s="3"/>
      <c r="ID681" s="3"/>
      <c r="IE681" s="3"/>
      <c r="IF681" s="3"/>
      <c r="IG681" s="3"/>
      <c r="IH681" s="3"/>
      <c r="II681" s="3"/>
      <c r="IJ681" s="3"/>
      <c r="IK681" s="3"/>
      <c r="IL681" s="3"/>
      <c r="IM681" s="3"/>
      <c r="IN681" s="3"/>
      <c r="IO681" s="3"/>
      <c r="IP681" s="3"/>
    </row>
    <row r="682" spans="1:250" x14ac:dyDescent="0.25">
      <c r="A682" s="21"/>
      <c r="B682" s="21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  <c r="HQ682" s="3"/>
      <c r="HR682" s="3"/>
      <c r="HS682" s="3"/>
      <c r="HT682" s="3"/>
      <c r="HU682" s="3"/>
      <c r="HV682" s="3"/>
      <c r="HW682" s="3"/>
      <c r="HX682" s="3"/>
      <c r="HY682" s="3"/>
      <c r="HZ682" s="3"/>
      <c r="IA682" s="3"/>
      <c r="IB682" s="3"/>
      <c r="IC682" s="3"/>
      <c r="ID682" s="3"/>
      <c r="IE682" s="3"/>
      <c r="IF682" s="3"/>
      <c r="IG682" s="3"/>
      <c r="IH682" s="3"/>
      <c r="II682" s="3"/>
      <c r="IJ682" s="3"/>
      <c r="IK682" s="3"/>
      <c r="IL682" s="3"/>
      <c r="IM682" s="3"/>
      <c r="IN682" s="3"/>
      <c r="IO682" s="3"/>
      <c r="IP682" s="3"/>
    </row>
    <row r="683" spans="1:250" x14ac:dyDescent="0.25">
      <c r="A683" s="21"/>
      <c r="B683" s="21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  <c r="GX683" s="3"/>
      <c r="GY683" s="3"/>
      <c r="GZ683" s="3"/>
      <c r="HA683" s="3"/>
      <c r="HB683" s="3"/>
      <c r="HC683" s="3"/>
      <c r="HD683" s="3"/>
      <c r="HE683" s="3"/>
      <c r="HF683" s="3"/>
      <c r="HG683" s="3"/>
      <c r="HH683" s="3"/>
      <c r="HI683" s="3"/>
      <c r="HJ683" s="3"/>
      <c r="HK683" s="3"/>
      <c r="HL683" s="3"/>
      <c r="HM683" s="3"/>
      <c r="HN683" s="3"/>
      <c r="HO683" s="3"/>
      <c r="HP683" s="3"/>
      <c r="HQ683" s="3"/>
      <c r="HR683" s="3"/>
      <c r="HS683" s="3"/>
      <c r="HT683" s="3"/>
      <c r="HU683" s="3"/>
      <c r="HV683" s="3"/>
      <c r="HW683" s="3"/>
      <c r="HX683" s="3"/>
      <c r="HY683" s="3"/>
      <c r="HZ683" s="3"/>
      <c r="IA683" s="3"/>
      <c r="IB683" s="3"/>
      <c r="IC683" s="3"/>
      <c r="ID683" s="3"/>
      <c r="IE683" s="3"/>
      <c r="IF683" s="3"/>
      <c r="IG683" s="3"/>
      <c r="IH683" s="3"/>
      <c r="II683" s="3"/>
      <c r="IJ683" s="3"/>
      <c r="IK683" s="3"/>
      <c r="IL683" s="3"/>
      <c r="IM683" s="3"/>
      <c r="IN683" s="3"/>
      <c r="IO683" s="3"/>
      <c r="IP683" s="3"/>
    </row>
    <row r="684" spans="1:250" x14ac:dyDescent="0.25">
      <c r="A684" s="21"/>
      <c r="B684" s="21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  <c r="GX684" s="3"/>
      <c r="GY684" s="3"/>
      <c r="GZ684" s="3"/>
      <c r="HA684" s="3"/>
      <c r="HB684" s="3"/>
      <c r="HC684" s="3"/>
      <c r="HD684" s="3"/>
      <c r="HE684" s="3"/>
      <c r="HF684" s="3"/>
      <c r="HG684" s="3"/>
      <c r="HH684" s="3"/>
      <c r="HI684" s="3"/>
      <c r="HJ684" s="3"/>
      <c r="HK684" s="3"/>
      <c r="HL684" s="3"/>
      <c r="HM684" s="3"/>
      <c r="HN684" s="3"/>
      <c r="HO684" s="3"/>
      <c r="HP684" s="3"/>
      <c r="HQ684" s="3"/>
      <c r="HR684" s="3"/>
      <c r="HS684" s="3"/>
      <c r="HT684" s="3"/>
      <c r="HU684" s="3"/>
      <c r="HV684" s="3"/>
      <c r="HW684" s="3"/>
      <c r="HX684" s="3"/>
      <c r="HY684" s="3"/>
      <c r="HZ684" s="3"/>
      <c r="IA684" s="3"/>
      <c r="IB684" s="3"/>
      <c r="IC684" s="3"/>
      <c r="ID684" s="3"/>
      <c r="IE684" s="3"/>
      <c r="IF684" s="3"/>
      <c r="IG684" s="3"/>
      <c r="IH684" s="3"/>
      <c r="II684" s="3"/>
      <c r="IJ684" s="3"/>
      <c r="IK684" s="3"/>
      <c r="IL684" s="3"/>
      <c r="IM684" s="3"/>
      <c r="IN684" s="3"/>
      <c r="IO684" s="3"/>
      <c r="IP684" s="3"/>
    </row>
    <row r="685" spans="1:250" x14ac:dyDescent="0.25">
      <c r="A685" s="21"/>
      <c r="B685" s="21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  <c r="GX685" s="3"/>
      <c r="GY685" s="3"/>
      <c r="GZ685" s="3"/>
      <c r="HA685" s="3"/>
      <c r="HB685" s="3"/>
      <c r="HC685" s="3"/>
      <c r="HD685" s="3"/>
      <c r="HE685" s="3"/>
      <c r="HF685" s="3"/>
      <c r="HG685" s="3"/>
      <c r="HH685" s="3"/>
      <c r="HI685" s="3"/>
      <c r="HJ685" s="3"/>
      <c r="HK685" s="3"/>
      <c r="HL685" s="3"/>
      <c r="HM685" s="3"/>
      <c r="HN685" s="3"/>
      <c r="HO685" s="3"/>
      <c r="HP685" s="3"/>
      <c r="HQ685" s="3"/>
      <c r="HR685" s="3"/>
      <c r="HS685" s="3"/>
      <c r="HT685" s="3"/>
      <c r="HU685" s="3"/>
      <c r="HV685" s="3"/>
      <c r="HW685" s="3"/>
      <c r="HX685" s="3"/>
      <c r="HY685" s="3"/>
      <c r="HZ685" s="3"/>
      <c r="IA685" s="3"/>
      <c r="IB685" s="3"/>
      <c r="IC685" s="3"/>
      <c r="ID685" s="3"/>
      <c r="IE685" s="3"/>
      <c r="IF685" s="3"/>
      <c r="IG685" s="3"/>
      <c r="IH685" s="3"/>
      <c r="II685" s="3"/>
      <c r="IJ685" s="3"/>
      <c r="IK685" s="3"/>
      <c r="IL685" s="3"/>
      <c r="IM685" s="3"/>
      <c r="IN685" s="3"/>
      <c r="IO685" s="3"/>
      <c r="IP685" s="3"/>
    </row>
    <row r="686" spans="1:250" x14ac:dyDescent="0.25">
      <c r="A686" s="21"/>
      <c r="B686" s="21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  <c r="GX686" s="3"/>
      <c r="GY686" s="3"/>
      <c r="GZ686" s="3"/>
      <c r="HA686" s="3"/>
      <c r="HB686" s="3"/>
      <c r="HC686" s="3"/>
      <c r="HD686" s="3"/>
      <c r="HE686" s="3"/>
      <c r="HF686" s="3"/>
      <c r="HG686" s="3"/>
      <c r="HH686" s="3"/>
      <c r="HI686" s="3"/>
      <c r="HJ686" s="3"/>
      <c r="HK686" s="3"/>
      <c r="HL686" s="3"/>
      <c r="HM686" s="3"/>
      <c r="HN686" s="3"/>
      <c r="HO686" s="3"/>
      <c r="HP686" s="3"/>
      <c r="HQ686" s="3"/>
      <c r="HR686" s="3"/>
      <c r="HS686" s="3"/>
      <c r="HT686" s="3"/>
      <c r="HU686" s="3"/>
      <c r="HV686" s="3"/>
      <c r="HW686" s="3"/>
      <c r="HX686" s="3"/>
      <c r="HY686" s="3"/>
      <c r="HZ686" s="3"/>
      <c r="IA686" s="3"/>
      <c r="IB686" s="3"/>
      <c r="IC686" s="3"/>
      <c r="ID686" s="3"/>
      <c r="IE686" s="3"/>
      <c r="IF686" s="3"/>
      <c r="IG686" s="3"/>
      <c r="IH686" s="3"/>
      <c r="II686" s="3"/>
      <c r="IJ686" s="3"/>
      <c r="IK686" s="3"/>
      <c r="IL686" s="3"/>
      <c r="IM686" s="3"/>
      <c r="IN686" s="3"/>
      <c r="IO686" s="3"/>
      <c r="IP686" s="3"/>
    </row>
    <row r="687" spans="1:250" x14ac:dyDescent="0.25">
      <c r="A687" s="21"/>
      <c r="B687" s="21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/>
      <c r="GP687" s="3"/>
      <c r="GQ687" s="3"/>
      <c r="GR687" s="3"/>
      <c r="GS687" s="3"/>
      <c r="GT687" s="3"/>
      <c r="GU687" s="3"/>
      <c r="GV687" s="3"/>
      <c r="GW687" s="3"/>
      <c r="GX687" s="3"/>
      <c r="GY687" s="3"/>
      <c r="GZ687" s="3"/>
      <c r="HA687" s="3"/>
      <c r="HB687" s="3"/>
      <c r="HC687" s="3"/>
      <c r="HD687" s="3"/>
      <c r="HE687" s="3"/>
      <c r="HF687" s="3"/>
      <c r="HG687" s="3"/>
      <c r="HH687" s="3"/>
      <c r="HI687" s="3"/>
      <c r="HJ687" s="3"/>
      <c r="HK687" s="3"/>
      <c r="HL687" s="3"/>
      <c r="HM687" s="3"/>
      <c r="HN687" s="3"/>
      <c r="HO687" s="3"/>
      <c r="HP687" s="3"/>
      <c r="HQ687" s="3"/>
      <c r="HR687" s="3"/>
      <c r="HS687" s="3"/>
      <c r="HT687" s="3"/>
      <c r="HU687" s="3"/>
      <c r="HV687" s="3"/>
      <c r="HW687" s="3"/>
      <c r="HX687" s="3"/>
      <c r="HY687" s="3"/>
      <c r="HZ687" s="3"/>
      <c r="IA687" s="3"/>
      <c r="IB687" s="3"/>
      <c r="IC687" s="3"/>
      <c r="ID687" s="3"/>
      <c r="IE687" s="3"/>
      <c r="IF687" s="3"/>
      <c r="IG687" s="3"/>
      <c r="IH687" s="3"/>
      <c r="II687" s="3"/>
      <c r="IJ687" s="3"/>
      <c r="IK687" s="3"/>
      <c r="IL687" s="3"/>
      <c r="IM687" s="3"/>
      <c r="IN687" s="3"/>
      <c r="IO687" s="3"/>
      <c r="IP687" s="3"/>
    </row>
    <row r="688" spans="1:250" x14ac:dyDescent="0.25">
      <c r="A688" s="21"/>
      <c r="B688" s="21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  <c r="IG688" s="3"/>
      <c r="IH688" s="3"/>
      <c r="II688" s="3"/>
      <c r="IJ688" s="3"/>
      <c r="IK688" s="3"/>
      <c r="IL688" s="3"/>
      <c r="IM688" s="3"/>
      <c r="IN688" s="3"/>
      <c r="IO688" s="3"/>
      <c r="IP688" s="3"/>
    </row>
    <row r="689" spans="1:250" x14ac:dyDescent="0.25">
      <c r="A689" s="21"/>
      <c r="B689" s="21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  <c r="IP689" s="3"/>
    </row>
    <row r="690" spans="1:250" x14ac:dyDescent="0.25">
      <c r="A690" s="21"/>
      <c r="B690" s="21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  <c r="IP690" s="3"/>
    </row>
    <row r="691" spans="1:250" x14ac:dyDescent="0.25">
      <c r="A691" s="21"/>
      <c r="B691" s="21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  <c r="IG691" s="3"/>
      <c r="IH691" s="3"/>
      <c r="II691" s="3"/>
      <c r="IJ691" s="3"/>
      <c r="IK691" s="3"/>
      <c r="IL691" s="3"/>
      <c r="IM691" s="3"/>
      <c r="IN691" s="3"/>
      <c r="IO691" s="3"/>
      <c r="IP691" s="3"/>
    </row>
    <row r="692" spans="1:250" x14ac:dyDescent="0.25">
      <c r="A692" s="21"/>
      <c r="B692" s="21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/>
      <c r="GY692" s="3"/>
      <c r="GZ692" s="3"/>
      <c r="HA692" s="3"/>
      <c r="HB692" s="3"/>
      <c r="HC692" s="3"/>
      <c r="HD692" s="3"/>
      <c r="HE692" s="3"/>
      <c r="HF692" s="3"/>
      <c r="HG692" s="3"/>
      <c r="HH692" s="3"/>
      <c r="HI692" s="3"/>
      <c r="HJ692" s="3"/>
      <c r="HK692" s="3"/>
      <c r="HL692" s="3"/>
      <c r="HM692" s="3"/>
      <c r="HN692" s="3"/>
      <c r="HO692" s="3"/>
      <c r="HP692" s="3"/>
      <c r="HQ692" s="3"/>
      <c r="HR692" s="3"/>
      <c r="HS692" s="3"/>
      <c r="HT692" s="3"/>
      <c r="HU692" s="3"/>
      <c r="HV692" s="3"/>
      <c r="HW692" s="3"/>
      <c r="HX692" s="3"/>
      <c r="HY692" s="3"/>
      <c r="HZ692" s="3"/>
      <c r="IA692" s="3"/>
      <c r="IB692" s="3"/>
      <c r="IC692" s="3"/>
      <c r="ID692" s="3"/>
      <c r="IE692" s="3"/>
      <c r="IF692" s="3"/>
      <c r="IG692" s="3"/>
      <c r="IH692" s="3"/>
      <c r="II692" s="3"/>
      <c r="IJ692" s="3"/>
      <c r="IK692" s="3"/>
      <c r="IL692" s="3"/>
      <c r="IM692" s="3"/>
      <c r="IN692" s="3"/>
      <c r="IO692" s="3"/>
      <c r="IP692" s="3"/>
    </row>
    <row r="693" spans="1:250" x14ac:dyDescent="0.25">
      <c r="A693" s="21"/>
      <c r="B693" s="21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  <c r="GX693" s="3"/>
      <c r="GY693" s="3"/>
      <c r="GZ693" s="3"/>
      <c r="HA693" s="3"/>
      <c r="HB693" s="3"/>
      <c r="HC693" s="3"/>
      <c r="HD693" s="3"/>
      <c r="HE693" s="3"/>
      <c r="HF693" s="3"/>
      <c r="HG693" s="3"/>
      <c r="HH693" s="3"/>
      <c r="HI693" s="3"/>
      <c r="HJ693" s="3"/>
      <c r="HK693" s="3"/>
      <c r="HL693" s="3"/>
      <c r="HM693" s="3"/>
      <c r="HN693" s="3"/>
      <c r="HO693" s="3"/>
      <c r="HP693" s="3"/>
      <c r="HQ693" s="3"/>
      <c r="HR693" s="3"/>
      <c r="HS693" s="3"/>
      <c r="HT693" s="3"/>
      <c r="HU693" s="3"/>
      <c r="HV693" s="3"/>
      <c r="HW693" s="3"/>
      <c r="HX693" s="3"/>
      <c r="HY693" s="3"/>
      <c r="HZ693" s="3"/>
      <c r="IA693" s="3"/>
      <c r="IB693" s="3"/>
      <c r="IC693" s="3"/>
      <c r="ID693" s="3"/>
      <c r="IE693" s="3"/>
      <c r="IF693" s="3"/>
      <c r="IG693" s="3"/>
      <c r="IH693" s="3"/>
      <c r="II693" s="3"/>
      <c r="IJ693" s="3"/>
      <c r="IK693" s="3"/>
      <c r="IL693" s="3"/>
      <c r="IM693" s="3"/>
      <c r="IN693" s="3"/>
      <c r="IO693" s="3"/>
      <c r="IP693" s="3"/>
    </row>
    <row r="694" spans="1:250" x14ac:dyDescent="0.25">
      <c r="A694" s="21"/>
      <c r="B694" s="21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  <c r="GX694" s="3"/>
      <c r="GY694" s="3"/>
      <c r="GZ694" s="3"/>
      <c r="HA694" s="3"/>
      <c r="HB694" s="3"/>
      <c r="HC694" s="3"/>
      <c r="HD694" s="3"/>
      <c r="HE694" s="3"/>
      <c r="HF694" s="3"/>
      <c r="HG694" s="3"/>
      <c r="HH694" s="3"/>
      <c r="HI694" s="3"/>
      <c r="HJ694" s="3"/>
      <c r="HK694" s="3"/>
      <c r="HL694" s="3"/>
      <c r="HM694" s="3"/>
      <c r="HN694" s="3"/>
      <c r="HO694" s="3"/>
      <c r="HP694" s="3"/>
      <c r="HQ694" s="3"/>
      <c r="HR694" s="3"/>
      <c r="HS694" s="3"/>
      <c r="HT694" s="3"/>
      <c r="HU694" s="3"/>
      <c r="HV694" s="3"/>
      <c r="HW694" s="3"/>
      <c r="HX694" s="3"/>
      <c r="HY694" s="3"/>
      <c r="HZ694" s="3"/>
      <c r="IA694" s="3"/>
      <c r="IB694" s="3"/>
      <c r="IC694" s="3"/>
      <c r="ID694" s="3"/>
      <c r="IE694" s="3"/>
      <c r="IF694" s="3"/>
      <c r="IG694" s="3"/>
      <c r="IH694" s="3"/>
      <c r="II694" s="3"/>
      <c r="IJ694" s="3"/>
      <c r="IK694" s="3"/>
      <c r="IL694" s="3"/>
      <c r="IM694" s="3"/>
      <c r="IN694" s="3"/>
      <c r="IO694" s="3"/>
      <c r="IP694" s="3"/>
    </row>
    <row r="695" spans="1:250" x14ac:dyDescent="0.25">
      <c r="A695" s="21"/>
      <c r="B695" s="21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  <c r="GX695" s="3"/>
      <c r="GY695" s="3"/>
      <c r="GZ695" s="3"/>
      <c r="HA695" s="3"/>
      <c r="HB695" s="3"/>
      <c r="HC695" s="3"/>
      <c r="HD695" s="3"/>
      <c r="HE695" s="3"/>
      <c r="HF695" s="3"/>
      <c r="HG695" s="3"/>
      <c r="HH695" s="3"/>
      <c r="HI695" s="3"/>
      <c r="HJ695" s="3"/>
      <c r="HK695" s="3"/>
      <c r="HL695" s="3"/>
      <c r="HM695" s="3"/>
      <c r="HN695" s="3"/>
      <c r="HO695" s="3"/>
      <c r="HP695" s="3"/>
      <c r="HQ695" s="3"/>
      <c r="HR695" s="3"/>
      <c r="HS695" s="3"/>
      <c r="HT695" s="3"/>
      <c r="HU695" s="3"/>
      <c r="HV695" s="3"/>
      <c r="HW695" s="3"/>
      <c r="HX695" s="3"/>
      <c r="HY695" s="3"/>
      <c r="HZ695" s="3"/>
      <c r="IA695" s="3"/>
      <c r="IB695" s="3"/>
      <c r="IC695" s="3"/>
      <c r="ID695" s="3"/>
      <c r="IE695" s="3"/>
      <c r="IF695" s="3"/>
      <c r="IG695" s="3"/>
      <c r="IH695" s="3"/>
      <c r="II695" s="3"/>
      <c r="IJ695" s="3"/>
      <c r="IK695" s="3"/>
      <c r="IL695" s="3"/>
      <c r="IM695" s="3"/>
      <c r="IN695" s="3"/>
      <c r="IO695" s="3"/>
      <c r="IP695" s="3"/>
    </row>
    <row r="696" spans="1:250" x14ac:dyDescent="0.25">
      <c r="A696" s="21"/>
      <c r="B696" s="21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  <c r="GO696" s="3"/>
      <c r="GP696" s="3"/>
      <c r="GQ696" s="3"/>
      <c r="GR696" s="3"/>
      <c r="GS696" s="3"/>
      <c r="GT696" s="3"/>
      <c r="GU696" s="3"/>
      <c r="GV696" s="3"/>
      <c r="GW696" s="3"/>
      <c r="GX696" s="3"/>
      <c r="GY696" s="3"/>
      <c r="GZ696" s="3"/>
      <c r="HA696" s="3"/>
      <c r="HB696" s="3"/>
      <c r="HC696" s="3"/>
      <c r="HD696" s="3"/>
      <c r="HE696" s="3"/>
      <c r="HF696" s="3"/>
      <c r="HG696" s="3"/>
      <c r="HH696" s="3"/>
      <c r="HI696" s="3"/>
      <c r="HJ696" s="3"/>
      <c r="HK696" s="3"/>
      <c r="HL696" s="3"/>
      <c r="HM696" s="3"/>
      <c r="HN696" s="3"/>
      <c r="HO696" s="3"/>
      <c r="HP696" s="3"/>
      <c r="HQ696" s="3"/>
      <c r="HR696" s="3"/>
      <c r="HS696" s="3"/>
      <c r="HT696" s="3"/>
      <c r="HU696" s="3"/>
      <c r="HV696" s="3"/>
      <c r="HW696" s="3"/>
      <c r="HX696" s="3"/>
      <c r="HY696" s="3"/>
      <c r="HZ696" s="3"/>
      <c r="IA696" s="3"/>
      <c r="IB696" s="3"/>
      <c r="IC696" s="3"/>
      <c r="ID696" s="3"/>
      <c r="IE696" s="3"/>
      <c r="IF696" s="3"/>
      <c r="IG696" s="3"/>
      <c r="IH696" s="3"/>
      <c r="II696" s="3"/>
      <c r="IJ696" s="3"/>
      <c r="IK696" s="3"/>
      <c r="IL696" s="3"/>
      <c r="IM696" s="3"/>
      <c r="IN696" s="3"/>
      <c r="IO696" s="3"/>
      <c r="IP696" s="3"/>
    </row>
    <row r="697" spans="1:250" x14ac:dyDescent="0.25">
      <c r="A697" s="21"/>
      <c r="B697" s="21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  <c r="HP697" s="3"/>
      <c r="HQ697" s="3"/>
      <c r="HR697" s="3"/>
      <c r="HS697" s="3"/>
      <c r="HT697" s="3"/>
      <c r="HU697" s="3"/>
      <c r="HV697" s="3"/>
      <c r="HW697" s="3"/>
      <c r="HX697" s="3"/>
      <c r="HY697" s="3"/>
      <c r="HZ697" s="3"/>
      <c r="IA697" s="3"/>
      <c r="IB697" s="3"/>
      <c r="IC697" s="3"/>
      <c r="ID697" s="3"/>
      <c r="IE697" s="3"/>
      <c r="IF697" s="3"/>
      <c r="IG697" s="3"/>
      <c r="IH697" s="3"/>
      <c r="II697" s="3"/>
      <c r="IJ697" s="3"/>
      <c r="IK697" s="3"/>
      <c r="IL697" s="3"/>
      <c r="IM697" s="3"/>
      <c r="IN697" s="3"/>
      <c r="IO697" s="3"/>
      <c r="IP697" s="3"/>
    </row>
    <row r="698" spans="1:250" x14ac:dyDescent="0.25">
      <c r="A698" s="21"/>
      <c r="B698" s="21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  <c r="GX698" s="3"/>
      <c r="GY698" s="3"/>
      <c r="GZ698" s="3"/>
      <c r="HA698" s="3"/>
      <c r="HB698" s="3"/>
      <c r="HC698" s="3"/>
      <c r="HD698" s="3"/>
      <c r="HE698" s="3"/>
      <c r="HF698" s="3"/>
      <c r="HG698" s="3"/>
      <c r="HH698" s="3"/>
      <c r="HI698" s="3"/>
      <c r="HJ698" s="3"/>
      <c r="HK698" s="3"/>
      <c r="HL698" s="3"/>
      <c r="HM698" s="3"/>
      <c r="HN698" s="3"/>
      <c r="HO698" s="3"/>
      <c r="HP698" s="3"/>
      <c r="HQ698" s="3"/>
      <c r="HR698" s="3"/>
      <c r="HS698" s="3"/>
      <c r="HT698" s="3"/>
      <c r="HU698" s="3"/>
      <c r="HV698" s="3"/>
      <c r="HW698" s="3"/>
      <c r="HX698" s="3"/>
      <c r="HY698" s="3"/>
      <c r="HZ698" s="3"/>
      <c r="IA698" s="3"/>
      <c r="IB698" s="3"/>
      <c r="IC698" s="3"/>
      <c r="ID698" s="3"/>
      <c r="IE698" s="3"/>
      <c r="IF698" s="3"/>
      <c r="IG698" s="3"/>
      <c r="IH698" s="3"/>
      <c r="II698" s="3"/>
      <c r="IJ698" s="3"/>
      <c r="IK698" s="3"/>
      <c r="IL698" s="3"/>
      <c r="IM698" s="3"/>
      <c r="IN698" s="3"/>
      <c r="IO698" s="3"/>
      <c r="IP698" s="3"/>
    </row>
    <row r="699" spans="1:250" x14ac:dyDescent="0.25">
      <c r="A699" s="21"/>
      <c r="B699" s="21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/>
      <c r="GP699" s="3"/>
      <c r="GQ699" s="3"/>
      <c r="GR699" s="3"/>
      <c r="GS699" s="3"/>
      <c r="GT699" s="3"/>
      <c r="GU699" s="3"/>
      <c r="GV699" s="3"/>
      <c r="GW699" s="3"/>
      <c r="GX699" s="3"/>
      <c r="GY699" s="3"/>
      <c r="GZ699" s="3"/>
      <c r="HA699" s="3"/>
      <c r="HB699" s="3"/>
      <c r="HC699" s="3"/>
      <c r="HD699" s="3"/>
      <c r="HE699" s="3"/>
      <c r="HF699" s="3"/>
      <c r="HG699" s="3"/>
      <c r="HH699" s="3"/>
      <c r="HI699" s="3"/>
      <c r="HJ699" s="3"/>
      <c r="HK699" s="3"/>
      <c r="HL699" s="3"/>
      <c r="HM699" s="3"/>
      <c r="HN699" s="3"/>
      <c r="HO699" s="3"/>
      <c r="HP699" s="3"/>
      <c r="HQ699" s="3"/>
      <c r="HR699" s="3"/>
      <c r="HS699" s="3"/>
      <c r="HT699" s="3"/>
      <c r="HU699" s="3"/>
      <c r="HV699" s="3"/>
      <c r="HW699" s="3"/>
      <c r="HX699" s="3"/>
      <c r="HY699" s="3"/>
      <c r="HZ699" s="3"/>
      <c r="IA699" s="3"/>
      <c r="IB699" s="3"/>
      <c r="IC699" s="3"/>
      <c r="ID699" s="3"/>
      <c r="IE699" s="3"/>
      <c r="IF699" s="3"/>
      <c r="IG699" s="3"/>
      <c r="IH699" s="3"/>
      <c r="II699" s="3"/>
      <c r="IJ699" s="3"/>
      <c r="IK699" s="3"/>
      <c r="IL699" s="3"/>
      <c r="IM699" s="3"/>
      <c r="IN699" s="3"/>
      <c r="IO699" s="3"/>
      <c r="IP699" s="3"/>
    </row>
    <row r="700" spans="1:250" x14ac:dyDescent="0.25">
      <c r="A700" s="21"/>
      <c r="B700" s="21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/>
      <c r="GP700" s="3"/>
      <c r="GQ700" s="3"/>
      <c r="GR700" s="3"/>
      <c r="GS700" s="3"/>
      <c r="GT700" s="3"/>
      <c r="GU700" s="3"/>
      <c r="GV700" s="3"/>
      <c r="GW700" s="3"/>
      <c r="GX700" s="3"/>
      <c r="GY700" s="3"/>
      <c r="GZ700" s="3"/>
      <c r="HA700" s="3"/>
      <c r="HB700" s="3"/>
      <c r="HC700" s="3"/>
      <c r="HD700" s="3"/>
      <c r="HE700" s="3"/>
      <c r="HF700" s="3"/>
      <c r="HG700" s="3"/>
      <c r="HH700" s="3"/>
      <c r="HI700" s="3"/>
      <c r="HJ700" s="3"/>
      <c r="HK700" s="3"/>
      <c r="HL700" s="3"/>
      <c r="HM700" s="3"/>
      <c r="HN700" s="3"/>
      <c r="HO700" s="3"/>
      <c r="HP700" s="3"/>
      <c r="HQ700" s="3"/>
      <c r="HR700" s="3"/>
      <c r="HS700" s="3"/>
      <c r="HT700" s="3"/>
      <c r="HU700" s="3"/>
      <c r="HV700" s="3"/>
      <c r="HW700" s="3"/>
      <c r="HX700" s="3"/>
      <c r="HY700" s="3"/>
      <c r="HZ700" s="3"/>
      <c r="IA700" s="3"/>
      <c r="IB700" s="3"/>
      <c r="IC700" s="3"/>
      <c r="ID700" s="3"/>
      <c r="IE700" s="3"/>
      <c r="IF700" s="3"/>
      <c r="IG700" s="3"/>
      <c r="IH700" s="3"/>
      <c r="II700" s="3"/>
      <c r="IJ700" s="3"/>
      <c r="IK700" s="3"/>
      <c r="IL700" s="3"/>
      <c r="IM700" s="3"/>
      <c r="IN700" s="3"/>
      <c r="IO700" s="3"/>
      <c r="IP700" s="3"/>
    </row>
    <row r="701" spans="1:250" x14ac:dyDescent="0.25">
      <c r="A701" s="21"/>
      <c r="B701" s="21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  <c r="GO701" s="3"/>
      <c r="GP701" s="3"/>
      <c r="GQ701" s="3"/>
      <c r="GR701" s="3"/>
      <c r="GS701" s="3"/>
      <c r="GT701" s="3"/>
      <c r="GU701" s="3"/>
      <c r="GV701" s="3"/>
      <c r="GW701" s="3"/>
      <c r="GX701" s="3"/>
      <c r="GY701" s="3"/>
      <c r="GZ701" s="3"/>
      <c r="HA701" s="3"/>
      <c r="HB701" s="3"/>
      <c r="HC701" s="3"/>
      <c r="HD701" s="3"/>
      <c r="HE701" s="3"/>
      <c r="HF701" s="3"/>
      <c r="HG701" s="3"/>
      <c r="HH701" s="3"/>
      <c r="HI701" s="3"/>
      <c r="HJ701" s="3"/>
      <c r="HK701" s="3"/>
      <c r="HL701" s="3"/>
      <c r="HM701" s="3"/>
      <c r="HN701" s="3"/>
      <c r="HO701" s="3"/>
      <c r="HP701" s="3"/>
      <c r="HQ701" s="3"/>
      <c r="HR701" s="3"/>
      <c r="HS701" s="3"/>
      <c r="HT701" s="3"/>
      <c r="HU701" s="3"/>
      <c r="HV701" s="3"/>
      <c r="HW701" s="3"/>
      <c r="HX701" s="3"/>
      <c r="HY701" s="3"/>
      <c r="HZ701" s="3"/>
      <c r="IA701" s="3"/>
      <c r="IB701" s="3"/>
      <c r="IC701" s="3"/>
      <c r="ID701" s="3"/>
      <c r="IE701" s="3"/>
      <c r="IF701" s="3"/>
      <c r="IG701" s="3"/>
      <c r="IH701" s="3"/>
      <c r="II701" s="3"/>
      <c r="IJ701" s="3"/>
      <c r="IK701" s="3"/>
      <c r="IL701" s="3"/>
      <c r="IM701" s="3"/>
      <c r="IN701" s="3"/>
      <c r="IO701" s="3"/>
      <c r="IP701" s="3"/>
    </row>
    <row r="702" spans="1:250" x14ac:dyDescent="0.25">
      <c r="A702" s="21"/>
      <c r="B702" s="21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/>
      <c r="GP702" s="3"/>
      <c r="GQ702" s="3"/>
      <c r="GR702" s="3"/>
      <c r="GS702" s="3"/>
      <c r="GT702" s="3"/>
      <c r="GU702" s="3"/>
      <c r="GV702" s="3"/>
      <c r="GW702" s="3"/>
      <c r="GX702" s="3"/>
      <c r="GY702" s="3"/>
      <c r="GZ702" s="3"/>
      <c r="HA702" s="3"/>
      <c r="HB702" s="3"/>
      <c r="HC702" s="3"/>
      <c r="HD702" s="3"/>
      <c r="HE702" s="3"/>
      <c r="HF702" s="3"/>
      <c r="HG702" s="3"/>
      <c r="HH702" s="3"/>
      <c r="HI702" s="3"/>
      <c r="HJ702" s="3"/>
      <c r="HK702" s="3"/>
      <c r="HL702" s="3"/>
      <c r="HM702" s="3"/>
      <c r="HN702" s="3"/>
      <c r="HO702" s="3"/>
      <c r="HP702" s="3"/>
      <c r="HQ702" s="3"/>
      <c r="HR702" s="3"/>
      <c r="HS702" s="3"/>
      <c r="HT702" s="3"/>
      <c r="HU702" s="3"/>
      <c r="HV702" s="3"/>
      <c r="HW702" s="3"/>
      <c r="HX702" s="3"/>
      <c r="HY702" s="3"/>
      <c r="HZ702" s="3"/>
      <c r="IA702" s="3"/>
      <c r="IB702" s="3"/>
      <c r="IC702" s="3"/>
      <c r="ID702" s="3"/>
      <c r="IE702" s="3"/>
      <c r="IF702" s="3"/>
      <c r="IG702" s="3"/>
      <c r="IH702" s="3"/>
      <c r="II702" s="3"/>
      <c r="IJ702" s="3"/>
      <c r="IK702" s="3"/>
      <c r="IL702" s="3"/>
      <c r="IM702" s="3"/>
      <c r="IN702" s="3"/>
      <c r="IO702" s="3"/>
      <c r="IP702" s="3"/>
    </row>
    <row r="703" spans="1:250" x14ac:dyDescent="0.25">
      <c r="A703" s="21"/>
      <c r="B703" s="21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  <c r="GX703" s="3"/>
      <c r="GY703" s="3"/>
      <c r="GZ703" s="3"/>
      <c r="HA703" s="3"/>
      <c r="HB703" s="3"/>
      <c r="HC703" s="3"/>
      <c r="HD703" s="3"/>
      <c r="HE703" s="3"/>
      <c r="HF703" s="3"/>
      <c r="HG703" s="3"/>
      <c r="HH703" s="3"/>
      <c r="HI703" s="3"/>
      <c r="HJ703" s="3"/>
      <c r="HK703" s="3"/>
      <c r="HL703" s="3"/>
      <c r="HM703" s="3"/>
      <c r="HN703" s="3"/>
      <c r="HO703" s="3"/>
      <c r="HP703" s="3"/>
      <c r="HQ703" s="3"/>
      <c r="HR703" s="3"/>
      <c r="HS703" s="3"/>
      <c r="HT703" s="3"/>
      <c r="HU703" s="3"/>
      <c r="HV703" s="3"/>
      <c r="HW703" s="3"/>
      <c r="HX703" s="3"/>
      <c r="HY703" s="3"/>
      <c r="HZ703" s="3"/>
      <c r="IA703" s="3"/>
      <c r="IB703" s="3"/>
      <c r="IC703" s="3"/>
      <c r="ID703" s="3"/>
      <c r="IE703" s="3"/>
      <c r="IF703" s="3"/>
      <c r="IG703" s="3"/>
      <c r="IH703" s="3"/>
      <c r="II703" s="3"/>
      <c r="IJ703" s="3"/>
      <c r="IK703" s="3"/>
      <c r="IL703" s="3"/>
      <c r="IM703" s="3"/>
      <c r="IN703" s="3"/>
      <c r="IO703" s="3"/>
      <c r="IP703" s="3"/>
    </row>
    <row r="704" spans="1:250" x14ac:dyDescent="0.25">
      <c r="A704" s="21"/>
      <c r="B704" s="21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/>
      <c r="GP704" s="3"/>
      <c r="GQ704" s="3"/>
      <c r="GR704" s="3"/>
      <c r="GS704" s="3"/>
      <c r="GT704" s="3"/>
      <c r="GU704" s="3"/>
      <c r="GV704" s="3"/>
      <c r="GW704" s="3"/>
      <c r="GX704" s="3"/>
      <c r="GY704" s="3"/>
      <c r="GZ704" s="3"/>
      <c r="HA704" s="3"/>
      <c r="HB704" s="3"/>
      <c r="HC704" s="3"/>
      <c r="HD704" s="3"/>
      <c r="HE704" s="3"/>
      <c r="HF704" s="3"/>
      <c r="HG704" s="3"/>
      <c r="HH704" s="3"/>
      <c r="HI704" s="3"/>
      <c r="HJ704" s="3"/>
      <c r="HK704" s="3"/>
      <c r="HL704" s="3"/>
      <c r="HM704" s="3"/>
      <c r="HN704" s="3"/>
      <c r="HO704" s="3"/>
      <c r="HP704" s="3"/>
      <c r="HQ704" s="3"/>
      <c r="HR704" s="3"/>
      <c r="HS704" s="3"/>
      <c r="HT704" s="3"/>
      <c r="HU704" s="3"/>
      <c r="HV704" s="3"/>
      <c r="HW704" s="3"/>
      <c r="HX704" s="3"/>
      <c r="HY704" s="3"/>
      <c r="HZ704" s="3"/>
      <c r="IA704" s="3"/>
      <c r="IB704" s="3"/>
      <c r="IC704" s="3"/>
      <c r="ID704" s="3"/>
      <c r="IE704" s="3"/>
      <c r="IF704" s="3"/>
      <c r="IG704" s="3"/>
      <c r="IH704" s="3"/>
      <c r="II704" s="3"/>
      <c r="IJ704" s="3"/>
      <c r="IK704" s="3"/>
      <c r="IL704" s="3"/>
      <c r="IM704" s="3"/>
      <c r="IN704" s="3"/>
      <c r="IO704" s="3"/>
      <c r="IP704" s="3"/>
    </row>
    <row r="705" spans="1:250" x14ac:dyDescent="0.25">
      <c r="A705" s="21"/>
      <c r="B705" s="21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/>
      <c r="GP705" s="3"/>
      <c r="GQ705" s="3"/>
      <c r="GR705" s="3"/>
      <c r="GS705" s="3"/>
      <c r="GT705" s="3"/>
      <c r="GU705" s="3"/>
      <c r="GV705" s="3"/>
      <c r="GW705" s="3"/>
      <c r="GX705" s="3"/>
      <c r="GY705" s="3"/>
      <c r="GZ705" s="3"/>
      <c r="HA705" s="3"/>
      <c r="HB705" s="3"/>
      <c r="HC705" s="3"/>
      <c r="HD705" s="3"/>
      <c r="HE705" s="3"/>
      <c r="HF705" s="3"/>
      <c r="HG705" s="3"/>
      <c r="HH705" s="3"/>
      <c r="HI705" s="3"/>
      <c r="HJ705" s="3"/>
      <c r="HK705" s="3"/>
      <c r="HL705" s="3"/>
      <c r="HM705" s="3"/>
      <c r="HN705" s="3"/>
      <c r="HO705" s="3"/>
      <c r="HP705" s="3"/>
      <c r="HQ705" s="3"/>
      <c r="HR705" s="3"/>
      <c r="HS705" s="3"/>
      <c r="HT705" s="3"/>
      <c r="HU705" s="3"/>
      <c r="HV705" s="3"/>
      <c r="HW705" s="3"/>
      <c r="HX705" s="3"/>
      <c r="HY705" s="3"/>
      <c r="HZ705" s="3"/>
      <c r="IA705" s="3"/>
      <c r="IB705" s="3"/>
      <c r="IC705" s="3"/>
      <c r="ID705" s="3"/>
      <c r="IE705" s="3"/>
      <c r="IF705" s="3"/>
      <c r="IG705" s="3"/>
      <c r="IH705" s="3"/>
      <c r="II705" s="3"/>
      <c r="IJ705" s="3"/>
      <c r="IK705" s="3"/>
      <c r="IL705" s="3"/>
      <c r="IM705" s="3"/>
      <c r="IN705" s="3"/>
      <c r="IO705" s="3"/>
      <c r="IP705" s="3"/>
    </row>
    <row r="706" spans="1:250" x14ac:dyDescent="0.25">
      <c r="A706" s="21"/>
      <c r="B706" s="21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  <c r="GX706" s="3"/>
      <c r="GY706" s="3"/>
      <c r="GZ706" s="3"/>
      <c r="HA706" s="3"/>
      <c r="HB706" s="3"/>
      <c r="HC706" s="3"/>
      <c r="HD706" s="3"/>
      <c r="HE706" s="3"/>
      <c r="HF706" s="3"/>
      <c r="HG706" s="3"/>
      <c r="HH706" s="3"/>
      <c r="HI706" s="3"/>
      <c r="HJ706" s="3"/>
      <c r="HK706" s="3"/>
      <c r="HL706" s="3"/>
      <c r="HM706" s="3"/>
      <c r="HN706" s="3"/>
      <c r="HO706" s="3"/>
      <c r="HP706" s="3"/>
      <c r="HQ706" s="3"/>
      <c r="HR706" s="3"/>
      <c r="HS706" s="3"/>
      <c r="HT706" s="3"/>
      <c r="HU706" s="3"/>
      <c r="HV706" s="3"/>
      <c r="HW706" s="3"/>
      <c r="HX706" s="3"/>
      <c r="HY706" s="3"/>
      <c r="HZ706" s="3"/>
      <c r="IA706" s="3"/>
      <c r="IB706" s="3"/>
      <c r="IC706" s="3"/>
      <c r="ID706" s="3"/>
      <c r="IE706" s="3"/>
      <c r="IF706" s="3"/>
      <c r="IG706" s="3"/>
      <c r="IH706" s="3"/>
      <c r="II706" s="3"/>
      <c r="IJ706" s="3"/>
      <c r="IK706" s="3"/>
      <c r="IL706" s="3"/>
      <c r="IM706" s="3"/>
      <c r="IN706" s="3"/>
      <c r="IO706" s="3"/>
      <c r="IP706" s="3"/>
    </row>
    <row r="707" spans="1:250" x14ac:dyDescent="0.25">
      <c r="A707" s="21"/>
      <c r="B707" s="21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3"/>
      <c r="HS707" s="3"/>
      <c r="HT707" s="3"/>
      <c r="HU707" s="3"/>
      <c r="HV707" s="3"/>
      <c r="HW707" s="3"/>
      <c r="HX707" s="3"/>
      <c r="HY707" s="3"/>
      <c r="HZ707" s="3"/>
      <c r="IA707" s="3"/>
      <c r="IB707" s="3"/>
      <c r="IC707" s="3"/>
      <c r="ID707" s="3"/>
      <c r="IE707" s="3"/>
      <c r="IF707" s="3"/>
      <c r="IG707" s="3"/>
      <c r="IH707" s="3"/>
      <c r="II707" s="3"/>
      <c r="IJ707" s="3"/>
      <c r="IK707" s="3"/>
      <c r="IL707" s="3"/>
      <c r="IM707" s="3"/>
      <c r="IN707" s="3"/>
      <c r="IO707" s="3"/>
      <c r="IP707" s="3"/>
    </row>
    <row r="708" spans="1:250" x14ac:dyDescent="0.25">
      <c r="A708" s="21"/>
      <c r="B708" s="21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  <c r="GX708" s="3"/>
      <c r="GY708" s="3"/>
      <c r="GZ708" s="3"/>
      <c r="HA708" s="3"/>
      <c r="HB708" s="3"/>
      <c r="HC708" s="3"/>
      <c r="HD708" s="3"/>
      <c r="HE708" s="3"/>
      <c r="HF708" s="3"/>
      <c r="HG708" s="3"/>
      <c r="HH708" s="3"/>
      <c r="HI708" s="3"/>
      <c r="HJ708" s="3"/>
      <c r="HK708" s="3"/>
      <c r="HL708" s="3"/>
      <c r="HM708" s="3"/>
      <c r="HN708" s="3"/>
      <c r="HO708" s="3"/>
      <c r="HP708" s="3"/>
      <c r="HQ708" s="3"/>
      <c r="HR708" s="3"/>
      <c r="HS708" s="3"/>
      <c r="HT708" s="3"/>
      <c r="HU708" s="3"/>
      <c r="HV708" s="3"/>
      <c r="HW708" s="3"/>
      <c r="HX708" s="3"/>
      <c r="HY708" s="3"/>
      <c r="HZ708" s="3"/>
      <c r="IA708" s="3"/>
      <c r="IB708" s="3"/>
      <c r="IC708" s="3"/>
      <c r="ID708" s="3"/>
      <c r="IE708" s="3"/>
      <c r="IF708" s="3"/>
      <c r="IG708" s="3"/>
      <c r="IH708" s="3"/>
      <c r="II708" s="3"/>
      <c r="IJ708" s="3"/>
      <c r="IK708" s="3"/>
      <c r="IL708" s="3"/>
      <c r="IM708" s="3"/>
      <c r="IN708" s="3"/>
      <c r="IO708" s="3"/>
      <c r="IP708" s="3"/>
    </row>
    <row r="709" spans="1:250" x14ac:dyDescent="0.25">
      <c r="A709" s="21"/>
      <c r="B709" s="21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  <c r="GX709" s="3"/>
      <c r="GY709" s="3"/>
      <c r="GZ709" s="3"/>
      <c r="HA709" s="3"/>
      <c r="HB709" s="3"/>
      <c r="HC709" s="3"/>
      <c r="HD709" s="3"/>
      <c r="HE709" s="3"/>
      <c r="HF709" s="3"/>
      <c r="HG709" s="3"/>
      <c r="HH709" s="3"/>
      <c r="HI709" s="3"/>
      <c r="HJ709" s="3"/>
      <c r="HK709" s="3"/>
      <c r="HL709" s="3"/>
      <c r="HM709" s="3"/>
      <c r="HN709" s="3"/>
      <c r="HO709" s="3"/>
      <c r="HP709" s="3"/>
      <c r="HQ709" s="3"/>
      <c r="HR709" s="3"/>
      <c r="HS709" s="3"/>
      <c r="HT709" s="3"/>
      <c r="HU709" s="3"/>
      <c r="HV709" s="3"/>
      <c r="HW709" s="3"/>
      <c r="HX709" s="3"/>
      <c r="HY709" s="3"/>
      <c r="HZ709" s="3"/>
      <c r="IA709" s="3"/>
      <c r="IB709" s="3"/>
      <c r="IC709" s="3"/>
      <c r="ID709" s="3"/>
      <c r="IE709" s="3"/>
      <c r="IF709" s="3"/>
      <c r="IG709" s="3"/>
      <c r="IH709" s="3"/>
      <c r="II709" s="3"/>
      <c r="IJ709" s="3"/>
      <c r="IK709" s="3"/>
      <c r="IL709" s="3"/>
      <c r="IM709" s="3"/>
      <c r="IN709" s="3"/>
      <c r="IO709" s="3"/>
      <c r="IP709" s="3"/>
    </row>
    <row r="710" spans="1:250" x14ac:dyDescent="0.25">
      <c r="A710" s="21"/>
      <c r="B710" s="21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  <c r="GX710" s="3"/>
      <c r="GY710" s="3"/>
      <c r="GZ710" s="3"/>
      <c r="HA710" s="3"/>
      <c r="HB710" s="3"/>
      <c r="HC710" s="3"/>
      <c r="HD710" s="3"/>
      <c r="HE710" s="3"/>
      <c r="HF710" s="3"/>
      <c r="HG710" s="3"/>
      <c r="HH710" s="3"/>
      <c r="HI710" s="3"/>
      <c r="HJ710" s="3"/>
      <c r="HK710" s="3"/>
      <c r="HL710" s="3"/>
      <c r="HM710" s="3"/>
      <c r="HN710" s="3"/>
      <c r="HO710" s="3"/>
      <c r="HP710" s="3"/>
      <c r="HQ710" s="3"/>
      <c r="HR710" s="3"/>
      <c r="HS710" s="3"/>
      <c r="HT710" s="3"/>
      <c r="HU710" s="3"/>
      <c r="HV710" s="3"/>
      <c r="HW710" s="3"/>
      <c r="HX710" s="3"/>
      <c r="HY710" s="3"/>
      <c r="HZ710" s="3"/>
      <c r="IA710" s="3"/>
      <c r="IB710" s="3"/>
      <c r="IC710" s="3"/>
      <c r="ID710" s="3"/>
      <c r="IE710" s="3"/>
      <c r="IF710" s="3"/>
      <c r="IG710" s="3"/>
      <c r="IH710" s="3"/>
      <c r="II710" s="3"/>
      <c r="IJ710" s="3"/>
      <c r="IK710" s="3"/>
      <c r="IL710" s="3"/>
      <c r="IM710" s="3"/>
      <c r="IN710" s="3"/>
      <c r="IO710" s="3"/>
      <c r="IP710" s="3"/>
    </row>
    <row r="711" spans="1:250" x14ac:dyDescent="0.25">
      <c r="A711" s="21"/>
      <c r="B711" s="21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/>
      <c r="GY711" s="3"/>
      <c r="GZ711" s="3"/>
      <c r="HA711" s="3"/>
      <c r="HB711" s="3"/>
      <c r="HC711" s="3"/>
      <c r="HD711" s="3"/>
      <c r="HE711" s="3"/>
      <c r="HF711" s="3"/>
      <c r="HG711" s="3"/>
      <c r="HH711" s="3"/>
      <c r="HI711" s="3"/>
      <c r="HJ711" s="3"/>
      <c r="HK711" s="3"/>
      <c r="HL711" s="3"/>
      <c r="HM711" s="3"/>
      <c r="HN711" s="3"/>
      <c r="HO711" s="3"/>
      <c r="HP711" s="3"/>
      <c r="HQ711" s="3"/>
      <c r="HR711" s="3"/>
      <c r="HS711" s="3"/>
      <c r="HT711" s="3"/>
      <c r="HU711" s="3"/>
      <c r="HV711" s="3"/>
      <c r="HW711" s="3"/>
      <c r="HX711" s="3"/>
      <c r="HY711" s="3"/>
      <c r="HZ711" s="3"/>
      <c r="IA711" s="3"/>
      <c r="IB711" s="3"/>
      <c r="IC711" s="3"/>
      <c r="ID711" s="3"/>
      <c r="IE711" s="3"/>
      <c r="IF711" s="3"/>
      <c r="IG711" s="3"/>
      <c r="IH711" s="3"/>
      <c r="II711" s="3"/>
      <c r="IJ711" s="3"/>
      <c r="IK711" s="3"/>
      <c r="IL711" s="3"/>
      <c r="IM711" s="3"/>
      <c r="IN711" s="3"/>
      <c r="IO711" s="3"/>
      <c r="IP711" s="3"/>
    </row>
    <row r="712" spans="1:250" x14ac:dyDescent="0.25">
      <c r="A712" s="21"/>
      <c r="B712" s="21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  <c r="GX712" s="3"/>
      <c r="GY712" s="3"/>
      <c r="GZ712" s="3"/>
      <c r="HA712" s="3"/>
      <c r="HB712" s="3"/>
      <c r="HC712" s="3"/>
      <c r="HD712" s="3"/>
      <c r="HE712" s="3"/>
      <c r="HF712" s="3"/>
      <c r="HG712" s="3"/>
      <c r="HH712" s="3"/>
      <c r="HI712" s="3"/>
      <c r="HJ712" s="3"/>
      <c r="HK712" s="3"/>
      <c r="HL712" s="3"/>
      <c r="HM712" s="3"/>
      <c r="HN712" s="3"/>
      <c r="HO712" s="3"/>
      <c r="HP712" s="3"/>
      <c r="HQ712" s="3"/>
      <c r="HR712" s="3"/>
      <c r="HS712" s="3"/>
      <c r="HT712" s="3"/>
      <c r="HU712" s="3"/>
      <c r="HV712" s="3"/>
      <c r="HW712" s="3"/>
      <c r="HX712" s="3"/>
      <c r="HY712" s="3"/>
      <c r="HZ712" s="3"/>
      <c r="IA712" s="3"/>
      <c r="IB712" s="3"/>
      <c r="IC712" s="3"/>
      <c r="ID712" s="3"/>
      <c r="IE712" s="3"/>
      <c r="IF712" s="3"/>
      <c r="IG712" s="3"/>
      <c r="IH712" s="3"/>
      <c r="II712" s="3"/>
      <c r="IJ712" s="3"/>
      <c r="IK712" s="3"/>
      <c r="IL712" s="3"/>
      <c r="IM712" s="3"/>
      <c r="IN712" s="3"/>
      <c r="IO712" s="3"/>
      <c r="IP712" s="3"/>
    </row>
    <row r="713" spans="1:250" x14ac:dyDescent="0.25">
      <c r="A713" s="21"/>
      <c r="B713" s="21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  <c r="GX713" s="3"/>
      <c r="GY713" s="3"/>
      <c r="GZ713" s="3"/>
      <c r="HA713" s="3"/>
      <c r="HB713" s="3"/>
      <c r="HC713" s="3"/>
      <c r="HD713" s="3"/>
      <c r="HE713" s="3"/>
      <c r="HF713" s="3"/>
      <c r="HG713" s="3"/>
      <c r="HH713" s="3"/>
      <c r="HI713" s="3"/>
      <c r="HJ713" s="3"/>
      <c r="HK713" s="3"/>
      <c r="HL713" s="3"/>
      <c r="HM713" s="3"/>
      <c r="HN713" s="3"/>
      <c r="HO713" s="3"/>
      <c r="HP713" s="3"/>
      <c r="HQ713" s="3"/>
      <c r="HR713" s="3"/>
      <c r="HS713" s="3"/>
      <c r="HT713" s="3"/>
      <c r="HU713" s="3"/>
      <c r="HV713" s="3"/>
      <c r="HW713" s="3"/>
      <c r="HX713" s="3"/>
      <c r="HY713" s="3"/>
      <c r="HZ713" s="3"/>
      <c r="IA713" s="3"/>
      <c r="IB713" s="3"/>
      <c r="IC713" s="3"/>
      <c r="ID713" s="3"/>
      <c r="IE713" s="3"/>
      <c r="IF713" s="3"/>
      <c r="IG713" s="3"/>
      <c r="IH713" s="3"/>
      <c r="II713" s="3"/>
      <c r="IJ713" s="3"/>
      <c r="IK713" s="3"/>
      <c r="IL713" s="3"/>
      <c r="IM713" s="3"/>
      <c r="IN713" s="3"/>
      <c r="IO713" s="3"/>
      <c r="IP713" s="3"/>
    </row>
    <row r="714" spans="1:250" x14ac:dyDescent="0.25">
      <c r="A714" s="21"/>
      <c r="B714" s="21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  <c r="GO714" s="3"/>
      <c r="GP714" s="3"/>
      <c r="GQ714" s="3"/>
      <c r="GR714" s="3"/>
      <c r="GS714" s="3"/>
      <c r="GT714" s="3"/>
      <c r="GU714" s="3"/>
      <c r="GV714" s="3"/>
      <c r="GW714" s="3"/>
      <c r="GX714" s="3"/>
      <c r="GY714" s="3"/>
      <c r="GZ714" s="3"/>
      <c r="HA714" s="3"/>
      <c r="HB714" s="3"/>
      <c r="HC714" s="3"/>
      <c r="HD714" s="3"/>
      <c r="HE714" s="3"/>
      <c r="HF714" s="3"/>
      <c r="HG714" s="3"/>
      <c r="HH714" s="3"/>
      <c r="HI714" s="3"/>
      <c r="HJ714" s="3"/>
      <c r="HK714" s="3"/>
      <c r="HL714" s="3"/>
      <c r="HM714" s="3"/>
      <c r="HN714" s="3"/>
      <c r="HO714" s="3"/>
      <c r="HP714" s="3"/>
      <c r="HQ714" s="3"/>
      <c r="HR714" s="3"/>
      <c r="HS714" s="3"/>
      <c r="HT714" s="3"/>
      <c r="HU714" s="3"/>
      <c r="HV714" s="3"/>
      <c r="HW714" s="3"/>
      <c r="HX714" s="3"/>
      <c r="HY714" s="3"/>
      <c r="HZ714" s="3"/>
      <c r="IA714" s="3"/>
      <c r="IB714" s="3"/>
      <c r="IC714" s="3"/>
      <c r="ID714" s="3"/>
      <c r="IE714" s="3"/>
      <c r="IF714" s="3"/>
      <c r="IG714" s="3"/>
      <c r="IH714" s="3"/>
      <c r="II714" s="3"/>
      <c r="IJ714" s="3"/>
      <c r="IK714" s="3"/>
      <c r="IL714" s="3"/>
      <c r="IM714" s="3"/>
      <c r="IN714" s="3"/>
      <c r="IO714" s="3"/>
      <c r="IP714" s="3"/>
    </row>
    <row r="715" spans="1:250" x14ac:dyDescent="0.25">
      <c r="A715" s="21"/>
      <c r="B715" s="21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  <c r="GO715" s="3"/>
      <c r="GP715" s="3"/>
      <c r="GQ715" s="3"/>
      <c r="GR715" s="3"/>
      <c r="GS715" s="3"/>
      <c r="GT715" s="3"/>
      <c r="GU715" s="3"/>
      <c r="GV715" s="3"/>
      <c r="GW715" s="3"/>
      <c r="GX715" s="3"/>
      <c r="GY715" s="3"/>
      <c r="GZ715" s="3"/>
      <c r="HA715" s="3"/>
      <c r="HB715" s="3"/>
      <c r="HC715" s="3"/>
      <c r="HD715" s="3"/>
      <c r="HE715" s="3"/>
      <c r="HF715" s="3"/>
      <c r="HG715" s="3"/>
      <c r="HH715" s="3"/>
      <c r="HI715" s="3"/>
      <c r="HJ715" s="3"/>
      <c r="HK715" s="3"/>
      <c r="HL715" s="3"/>
      <c r="HM715" s="3"/>
      <c r="HN715" s="3"/>
      <c r="HO715" s="3"/>
      <c r="HP715" s="3"/>
      <c r="HQ715" s="3"/>
      <c r="HR715" s="3"/>
      <c r="HS715" s="3"/>
      <c r="HT715" s="3"/>
      <c r="HU715" s="3"/>
      <c r="HV715" s="3"/>
      <c r="HW715" s="3"/>
      <c r="HX715" s="3"/>
      <c r="HY715" s="3"/>
      <c r="HZ715" s="3"/>
      <c r="IA715" s="3"/>
      <c r="IB715" s="3"/>
      <c r="IC715" s="3"/>
      <c r="ID715" s="3"/>
      <c r="IE715" s="3"/>
      <c r="IF715" s="3"/>
      <c r="IG715" s="3"/>
      <c r="IH715" s="3"/>
      <c r="II715" s="3"/>
      <c r="IJ715" s="3"/>
      <c r="IK715" s="3"/>
      <c r="IL715" s="3"/>
      <c r="IM715" s="3"/>
      <c r="IN715" s="3"/>
      <c r="IO715" s="3"/>
      <c r="IP715" s="3"/>
    </row>
    <row r="716" spans="1:250" x14ac:dyDescent="0.25">
      <c r="A716" s="21"/>
      <c r="B716" s="21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3"/>
      <c r="HS716" s="3"/>
      <c r="HT716" s="3"/>
      <c r="HU716" s="3"/>
      <c r="HV716" s="3"/>
      <c r="HW716" s="3"/>
      <c r="HX716" s="3"/>
      <c r="HY716" s="3"/>
      <c r="HZ716" s="3"/>
      <c r="IA716" s="3"/>
      <c r="IB716" s="3"/>
      <c r="IC716" s="3"/>
      <c r="ID716" s="3"/>
      <c r="IE716" s="3"/>
      <c r="IF716" s="3"/>
      <c r="IG716" s="3"/>
      <c r="IH716" s="3"/>
      <c r="II716" s="3"/>
      <c r="IJ716" s="3"/>
      <c r="IK716" s="3"/>
      <c r="IL716" s="3"/>
      <c r="IM716" s="3"/>
      <c r="IN716" s="3"/>
      <c r="IO716" s="3"/>
      <c r="IP716" s="3"/>
    </row>
    <row r="717" spans="1:250" x14ac:dyDescent="0.25">
      <c r="A717" s="21"/>
      <c r="B717" s="21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  <c r="IE717" s="3"/>
      <c r="IF717" s="3"/>
      <c r="IG717" s="3"/>
      <c r="IH717" s="3"/>
      <c r="II717" s="3"/>
      <c r="IJ717" s="3"/>
      <c r="IK717" s="3"/>
      <c r="IL717" s="3"/>
      <c r="IM717" s="3"/>
      <c r="IN717" s="3"/>
      <c r="IO717" s="3"/>
      <c r="IP717" s="3"/>
    </row>
    <row r="718" spans="1:250" x14ac:dyDescent="0.25">
      <c r="A718" s="21"/>
      <c r="B718" s="21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  <c r="IG718" s="3"/>
      <c r="IH718" s="3"/>
      <c r="II718" s="3"/>
      <c r="IJ718" s="3"/>
      <c r="IK718" s="3"/>
      <c r="IL718" s="3"/>
      <c r="IM718" s="3"/>
      <c r="IN718" s="3"/>
      <c r="IO718" s="3"/>
      <c r="IP718" s="3"/>
    </row>
    <row r="719" spans="1:250" x14ac:dyDescent="0.25">
      <c r="A719" s="21"/>
      <c r="B719" s="21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3"/>
      <c r="HS719" s="3"/>
      <c r="HT719" s="3"/>
      <c r="HU719" s="3"/>
      <c r="HV719" s="3"/>
      <c r="HW719" s="3"/>
      <c r="HX719" s="3"/>
      <c r="HY719" s="3"/>
      <c r="HZ719" s="3"/>
      <c r="IA719" s="3"/>
      <c r="IB719" s="3"/>
      <c r="IC719" s="3"/>
      <c r="ID719" s="3"/>
      <c r="IE719" s="3"/>
      <c r="IF719" s="3"/>
      <c r="IG719" s="3"/>
      <c r="IH719" s="3"/>
      <c r="II719" s="3"/>
      <c r="IJ719" s="3"/>
      <c r="IK719" s="3"/>
      <c r="IL719" s="3"/>
      <c r="IM719" s="3"/>
      <c r="IN719" s="3"/>
      <c r="IO719" s="3"/>
      <c r="IP719" s="3"/>
    </row>
    <row r="720" spans="1:250" x14ac:dyDescent="0.25">
      <c r="A720" s="21"/>
      <c r="B720" s="21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  <c r="FJ720" s="3"/>
      <c r="FK720" s="3"/>
      <c r="FL720" s="3"/>
      <c r="FM720" s="3"/>
      <c r="FN720" s="3"/>
      <c r="FO720" s="3"/>
      <c r="FP720" s="3"/>
      <c r="FQ720" s="3"/>
      <c r="FR720" s="3"/>
      <c r="FS720" s="3"/>
      <c r="FT720" s="3"/>
      <c r="FU720" s="3"/>
      <c r="FV720" s="3"/>
      <c r="FW720" s="3"/>
      <c r="FX720" s="3"/>
      <c r="FY720" s="3"/>
      <c r="FZ720" s="3"/>
      <c r="GA720" s="3"/>
      <c r="GB720" s="3"/>
      <c r="GC720" s="3"/>
      <c r="GD720" s="3"/>
      <c r="GE720" s="3"/>
      <c r="GF720" s="3"/>
      <c r="GG720" s="3"/>
      <c r="GH720" s="3"/>
      <c r="GI720" s="3"/>
      <c r="GJ720" s="3"/>
      <c r="GK720" s="3"/>
      <c r="GL720" s="3"/>
      <c r="GM720" s="3"/>
      <c r="GN720" s="3"/>
      <c r="GO720" s="3"/>
      <c r="GP720" s="3"/>
      <c r="GQ720" s="3"/>
      <c r="GR720" s="3"/>
      <c r="GS720" s="3"/>
      <c r="GT720" s="3"/>
      <c r="GU720" s="3"/>
      <c r="GV720" s="3"/>
      <c r="GW720" s="3"/>
      <c r="GX720" s="3"/>
      <c r="GY720" s="3"/>
      <c r="GZ720" s="3"/>
      <c r="HA720" s="3"/>
      <c r="HB720" s="3"/>
      <c r="HC720" s="3"/>
      <c r="HD720" s="3"/>
      <c r="HE720" s="3"/>
      <c r="HF720" s="3"/>
      <c r="HG720" s="3"/>
      <c r="HH720" s="3"/>
      <c r="HI720" s="3"/>
      <c r="HJ720" s="3"/>
      <c r="HK720" s="3"/>
      <c r="HL720" s="3"/>
      <c r="HM720" s="3"/>
      <c r="HN720" s="3"/>
      <c r="HO720" s="3"/>
      <c r="HP720" s="3"/>
      <c r="HQ720" s="3"/>
      <c r="HR720" s="3"/>
      <c r="HS720" s="3"/>
      <c r="HT720" s="3"/>
      <c r="HU720" s="3"/>
      <c r="HV720" s="3"/>
      <c r="HW720" s="3"/>
      <c r="HX720" s="3"/>
      <c r="HY720" s="3"/>
      <c r="HZ720" s="3"/>
      <c r="IA720" s="3"/>
      <c r="IB720" s="3"/>
      <c r="IC720" s="3"/>
      <c r="ID720" s="3"/>
      <c r="IE720" s="3"/>
      <c r="IF720" s="3"/>
      <c r="IG720" s="3"/>
      <c r="IH720" s="3"/>
      <c r="II720" s="3"/>
      <c r="IJ720" s="3"/>
      <c r="IK720" s="3"/>
      <c r="IL720" s="3"/>
      <c r="IM720" s="3"/>
      <c r="IN720" s="3"/>
      <c r="IO720" s="3"/>
      <c r="IP720" s="3"/>
    </row>
    <row r="721" spans="1:250" x14ac:dyDescent="0.25">
      <c r="A721" s="21"/>
      <c r="B721" s="21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  <c r="FJ721" s="3"/>
      <c r="FK721" s="3"/>
      <c r="FL721" s="3"/>
      <c r="FM721" s="3"/>
      <c r="FN721" s="3"/>
      <c r="FO721" s="3"/>
      <c r="FP721" s="3"/>
      <c r="FQ721" s="3"/>
      <c r="FR721" s="3"/>
      <c r="FS721" s="3"/>
      <c r="FT721" s="3"/>
      <c r="FU721" s="3"/>
      <c r="FV721" s="3"/>
      <c r="FW721" s="3"/>
      <c r="FX721" s="3"/>
      <c r="FY721" s="3"/>
      <c r="FZ721" s="3"/>
      <c r="GA721" s="3"/>
      <c r="GB721" s="3"/>
      <c r="GC721" s="3"/>
      <c r="GD721" s="3"/>
      <c r="GE721" s="3"/>
      <c r="GF721" s="3"/>
      <c r="GG721" s="3"/>
      <c r="GH721" s="3"/>
      <c r="GI721" s="3"/>
      <c r="GJ721" s="3"/>
      <c r="GK721" s="3"/>
      <c r="GL721" s="3"/>
      <c r="GM721" s="3"/>
      <c r="GN721" s="3"/>
      <c r="GO721" s="3"/>
      <c r="GP721" s="3"/>
      <c r="GQ721" s="3"/>
      <c r="GR721" s="3"/>
      <c r="GS721" s="3"/>
      <c r="GT721" s="3"/>
      <c r="GU721" s="3"/>
      <c r="GV721" s="3"/>
      <c r="GW721" s="3"/>
      <c r="GX721" s="3"/>
      <c r="GY721" s="3"/>
      <c r="GZ721" s="3"/>
      <c r="HA721" s="3"/>
      <c r="HB721" s="3"/>
      <c r="HC721" s="3"/>
      <c r="HD721" s="3"/>
      <c r="HE721" s="3"/>
      <c r="HF721" s="3"/>
      <c r="HG721" s="3"/>
      <c r="HH721" s="3"/>
      <c r="HI721" s="3"/>
      <c r="HJ721" s="3"/>
      <c r="HK721" s="3"/>
      <c r="HL721" s="3"/>
      <c r="HM721" s="3"/>
      <c r="HN721" s="3"/>
      <c r="HO721" s="3"/>
      <c r="HP721" s="3"/>
      <c r="HQ721" s="3"/>
      <c r="HR721" s="3"/>
      <c r="HS721" s="3"/>
      <c r="HT721" s="3"/>
      <c r="HU721" s="3"/>
      <c r="HV721" s="3"/>
      <c r="HW721" s="3"/>
      <c r="HX721" s="3"/>
      <c r="HY721" s="3"/>
      <c r="HZ721" s="3"/>
      <c r="IA721" s="3"/>
      <c r="IB721" s="3"/>
      <c r="IC721" s="3"/>
      <c r="ID721" s="3"/>
      <c r="IE721" s="3"/>
      <c r="IF721" s="3"/>
      <c r="IG721" s="3"/>
      <c r="IH721" s="3"/>
      <c r="II721" s="3"/>
      <c r="IJ721" s="3"/>
      <c r="IK721" s="3"/>
      <c r="IL721" s="3"/>
      <c r="IM721" s="3"/>
      <c r="IN721" s="3"/>
      <c r="IO721" s="3"/>
      <c r="IP721" s="3"/>
    </row>
    <row r="722" spans="1:250" x14ac:dyDescent="0.25">
      <c r="A722" s="21"/>
      <c r="B722" s="21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  <c r="FJ722" s="3"/>
      <c r="FK722" s="3"/>
      <c r="FL722" s="3"/>
      <c r="FM722" s="3"/>
      <c r="FN722" s="3"/>
      <c r="FO722" s="3"/>
      <c r="FP722" s="3"/>
      <c r="FQ722" s="3"/>
      <c r="FR722" s="3"/>
      <c r="FS722" s="3"/>
      <c r="FT722" s="3"/>
      <c r="FU722" s="3"/>
      <c r="FV722" s="3"/>
      <c r="FW722" s="3"/>
      <c r="FX722" s="3"/>
      <c r="FY722" s="3"/>
      <c r="FZ722" s="3"/>
      <c r="GA722" s="3"/>
      <c r="GB722" s="3"/>
      <c r="GC722" s="3"/>
      <c r="GD722" s="3"/>
      <c r="GE722" s="3"/>
      <c r="GF722" s="3"/>
      <c r="GG722" s="3"/>
      <c r="GH722" s="3"/>
      <c r="GI722" s="3"/>
      <c r="GJ722" s="3"/>
      <c r="GK722" s="3"/>
      <c r="GL722" s="3"/>
      <c r="GM722" s="3"/>
      <c r="GN722" s="3"/>
      <c r="GO722" s="3"/>
      <c r="GP722" s="3"/>
      <c r="GQ722" s="3"/>
      <c r="GR722" s="3"/>
      <c r="GS722" s="3"/>
      <c r="GT722" s="3"/>
      <c r="GU722" s="3"/>
      <c r="GV722" s="3"/>
      <c r="GW722" s="3"/>
      <c r="GX722" s="3"/>
      <c r="GY722" s="3"/>
      <c r="GZ722" s="3"/>
      <c r="HA722" s="3"/>
      <c r="HB722" s="3"/>
      <c r="HC722" s="3"/>
      <c r="HD722" s="3"/>
      <c r="HE722" s="3"/>
      <c r="HF722" s="3"/>
      <c r="HG722" s="3"/>
      <c r="HH722" s="3"/>
      <c r="HI722" s="3"/>
      <c r="HJ722" s="3"/>
      <c r="HK722" s="3"/>
      <c r="HL722" s="3"/>
      <c r="HM722" s="3"/>
      <c r="HN722" s="3"/>
      <c r="HO722" s="3"/>
      <c r="HP722" s="3"/>
      <c r="HQ722" s="3"/>
      <c r="HR722" s="3"/>
      <c r="HS722" s="3"/>
      <c r="HT722" s="3"/>
      <c r="HU722" s="3"/>
      <c r="HV722" s="3"/>
      <c r="HW722" s="3"/>
      <c r="HX722" s="3"/>
      <c r="HY722" s="3"/>
      <c r="HZ722" s="3"/>
      <c r="IA722" s="3"/>
      <c r="IB722" s="3"/>
      <c r="IC722" s="3"/>
      <c r="ID722" s="3"/>
      <c r="IE722" s="3"/>
      <c r="IF722" s="3"/>
      <c r="IG722" s="3"/>
      <c r="IH722" s="3"/>
      <c r="II722" s="3"/>
      <c r="IJ722" s="3"/>
      <c r="IK722" s="3"/>
      <c r="IL722" s="3"/>
      <c r="IM722" s="3"/>
      <c r="IN722" s="3"/>
      <c r="IO722" s="3"/>
      <c r="IP722" s="3"/>
    </row>
    <row r="723" spans="1:250" x14ac:dyDescent="0.25">
      <c r="A723" s="21"/>
      <c r="B723" s="21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  <c r="FJ723" s="3"/>
      <c r="FK723" s="3"/>
      <c r="FL723" s="3"/>
      <c r="FM723" s="3"/>
      <c r="FN723" s="3"/>
      <c r="FO723" s="3"/>
      <c r="FP723" s="3"/>
      <c r="FQ723" s="3"/>
      <c r="FR723" s="3"/>
      <c r="FS723" s="3"/>
      <c r="FT723" s="3"/>
      <c r="FU723" s="3"/>
      <c r="FV723" s="3"/>
      <c r="FW723" s="3"/>
      <c r="FX723" s="3"/>
      <c r="FY723" s="3"/>
      <c r="FZ723" s="3"/>
      <c r="GA723" s="3"/>
      <c r="GB723" s="3"/>
      <c r="GC723" s="3"/>
      <c r="GD723" s="3"/>
      <c r="GE723" s="3"/>
      <c r="GF723" s="3"/>
      <c r="GG723" s="3"/>
      <c r="GH723" s="3"/>
      <c r="GI723" s="3"/>
      <c r="GJ723" s="3"/>
      <c r="GK723" s="3"/>
      <c r="GL723" s="3"/>
      <c r="GM723" s="3"/>
      <c r="GN723" s="3"/>
      <c r="GO723" s="3"/>
      <c r="GP723" s="3"/>
      <c r="GQ723" s="3"/>
      <c r="GR723" s="3"/>
      <c r="GS723" s="3"/>
      <c r="GT723" s="3"/>
      <c r="GU723" s="3"/>
      <c r="GV723" s="3"/>
      <c r="GW723" s="3"/>
      <c r="GX723" s="3"/>
      <c r="GY723" s="3"/>
      <c r="GZ723" s="3"/>
      <c r="HA723" s="3"/>
      <c r="HB723" s="3"/>
      <c r="HC723" s="3"/>
      <c r="HD723" s="3"/>
      <c r="HE723" s="3"/>
      <c r="HF723" s="3"/>
      <c r="HG723" s="3"/>
      <c r="HH723" s="3"/>
      <c r="HI723" s="3"/>
      <c r="HJ723" s="3"/>
      <c r="HK723" s="3"/>
      <c r="HL723" s="3"/>
      <c r="HM723" s="3"/>
      <c r="HN723" s="3"/>
      <c r="HO723" s="3"/>
      <c r="HP723" s="3"/>
      <c r="HQ723" s="3"/>
      <c r="HR723" s="3"/>
      <c r="HS723" s="3"/>
      <c r="HT723" s="3"/>
      <c r="HU723" s="3"/>
      <c r="HV723" s="3"/>
      <c r="HW723" s="3"/>
      <c r="HX723" s="3"/>
      <c r="HY723" s="3"/>
      <c r="HZ723" s="3"/>
      <c r="IA723" s="3"/>
      <c r="IB723" s="3"/>
      <c r="IC723" s="3"/>
      <c r="ID723" s="3"/>
      <c r="IE723" s="3"/>
      <c r="IF723" s="3"/>
      <c r="IG723" s="3"/>
      <c r="IH723" s="3"/>
      <c r="II723" s="3"/>
      <c r="IJ723" s="3"/>
      <c r="IK723" s="3"/>
      <c r="IL723" s="3"/>
      <c r="IM723" s="3"/>
      <c r="IN723" s="3"/>
      <c r="IO723" s="3"/>
      <c r="IP723" s="3"/>
    </row>
    <row r="724" spans="1:250" x14ac:dyDescent="0.25">
      <c r="A724" s="21"/>
      <c r="B724" s="21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  <c r="FJ724" s="3"/>
      <c r="FK724" s="3"/>
      <c r="FL724" s="3"/>
      <c r="FM724" s="3"/>
      <c r="FN724" s="3"/>
      <c r="FO724" s="3"/>
      <c r="FP724" s="3"/>
      <c r="FQ724" s="3"/>
      <c r="FR724" s="3"/>
      <c r="FS724" s="3"/>
      <c r="FT724" s="3"/>
      <c r="FU724" s="3"/>
      <c r="FV724" s="3"/>
      <c r="FW724" s="3"/>
      <c r="FX724" s="3"/>
      <c r="FY724" s="3"/>
      <c r="FZ724" s="3"/>
      <c r="GA724" s="3"/>
      <c r="GB724" s="3"/>
      <c r="GC724" s="3"/>
      <c r="GD724" s="3"/>
      <c r="GE724" s="3"/>
      <c r="GF724" s="3"/>
      <c r="GG724" s="3"/>
      <c r="GH724" s="3"/>
      <c r="GI724" s="3"/>
      <c r="GJ724" s="3"/>
      <c r="GK724" s="3"/>
      <c r="GL724" s="3"/>
      <c r="GM724" s="3"/>
      <c r="GN724" s="3"/>
      <c r="GO724" s="3"/>
      <c r="GP724" s="3"/>
      <c r="GQ724" s="3"/>
      <c r="GR724" s="3"/>
      <c r="GS724" s="3"/>
      <c r="GT724" s="3"/>
      <c r="GU724" s="3"/>
      <c r="GV724" s="3"/>
      <c r="GW724" s="3"/>
      <c r="GX724" s="3"/>
      <c r="GY724" s="3"/>
      <c r="GZ724" s="3"/>
      <c r="HA724" s="3"/>
      <c r="HB724" s="3"/>
      <c r="HC724" s="3"/>
      <c r="HD724" s="3"/>
      <c r="HE724" s="3"/>
      <c r="HF724" s="3"/>
      <c r="HG724" s="3"/>
      <c r="HH724" s="3"/>
      <c r="HI724" s="3"/>
      <c r="HJ724" s="3"/>
      <c r="HK724" s="3"/>
      <c r="HL724" s="3"/>
      <c r="HM724" s="3"/>
      <c r="HN724" s="3"/>
      <c r="HO724" s="3"/>
      <c r="HP724" s="3"/>
      <c r="HQ724" s="3"/>
      <c r="HR724" s="3"/>
      <c r="HS724" s="3"/>
      <c r="HT724" s="3"/>
      <c r="HU724" s="3"/>
      <c r="HV724" s="3"/>
      <c r="HW724" s="3"/>
      <c r="HX724" s="3"/>
      <c r="HY724" s="3"/>
      <c r="HZ724" s="3"/>
      <c r="IA724" s="3"/>
      <c r="IB724" s="3"/>
      <c r="IC724" s="3"/>
      <c r="ID724" s="3"/>
      <c r="IE724" s="3"/>
      <c r="IF724" s="3"/>
      <c r="IG724" s="3"/>
      <c r="IH724" s="3"/>
      <c r="II724" s="3"/>
      <c r="IJ724" s="3"/>
      <c r="IK724" s="3"/>
      <c r="IL724" s="3"/>
      <c r="IM724" s="3"/>
      <c r="IN724" s="3"/>
      <c r="IO724" s="3"/>
      <c r="IP724" s="3"/>
    </row>
    <row r="725" spans="1:250" x14ac:dyDescent="0.25">
      <c r="A725" s="21"/>
      <c r="B725" s="21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  <c r="FJ725" s="3"/>
      <c r="FK725" s="3"/>
      <c r="FL725" s="3"/>
      <c r="FM725" s="3"/>
      <c r="FN725" s="3"/>
      <c r="FO725" s="3"/>
      <c r="FP725" s="3"/>
      <c r="FQ725" s="3"/>
      <c r="FR725" s="3"/>
      <c r="FS725" s="3"/>
      <c r="FT725" s="3"/>
      <c r="FU725" s="3"/>
      <c r="FV725" s="3"/>
      <c r="FW725" s="3"/>
      <c r="FX725" s="3"/>
      <c r="FY725" s="3"/>
      <c r="FZ725" s="3"/>
      <c r="GA725" s="3"/>
      <c r="GB725" s="3"/>
      <c r="GC725" s="3"/>
      <c r="GD725" s="3"/>
      <c r="GE725" s="3"/>
      <c r="GF725" s="3"/>
      <c r="GG725" s="3"/>
      <c r="GH725" s="3"/>
      <c r="GI725" s="3"/>
      <c r="GJ725" s="3"/>
      <c r="GK725" s="3"/>
      <c r="GL725" s="3"/>
      <c r="GM725" s="3"/>
      <c r="GN725" s="3"/>
      <c r="GO725" s="3"/>
      <c r="GP725" s="3"/>
      <c r="GQ725" s="3"/>
      <c r="GR725" s="3"/>
      <c r="GS725" s="3"/>
      <c r="GT725" s="3"/>
      <c r="GU725" s="3"/>
      <c r="GV725" s="3"/>
      <c r="GW725" s="3"/>
      <c r="GX725" s="3"/>
      <c r="GY725" s="3"/>
      <c r="GZ725" s="3"/>
      <c r="HA725" s="3"/>
      <c r="HB725" s="3"/>
      <c r="HC725" s="3"/>
      <c r="HD725" s="3"/>
      <c r="HE725" s="3"/>
      <c r="HF725" s="3"/>
      <c r="HG725" s="3"/>
      <c r="HH725" s="3"/>
      <c r="HI725" s="3"/>
      <c r="HJ725" s="3"/>
      <c r="HK725" s="3"/>
      <c r="HL725" s="3"/>
      <c r="HM725" s="3"/>
      <c r="HN725" s="3"/>
      <c r="HO725" s="3"/>
      <c r="HP725" s="3"/>
      <c r="HQ725" s="3"/>
      <c r="HR725" s="3"/>
      <c r="HS725" s="3"/>
      <c r="HT725" s="3"/>
      <c r="HU725" s="3"/>
      <c r="HV725" s="3"/>
      <c r="HW725" s="3"/>
      <c r="HX725" s="3"/>
      <c r="HY725" s="3"/>
      <c r="HZ725" s="3"/>
      <c r="IA725" s="3"/>
      <c r="IB725" s="3"/>
      <c r="IC725" s="3"/>
      <c r="ID725" s="3"/>
      <c r="IE725" s="3"/>
      <c r="IF725" s="3"/>
      <c r="IG725" s="3"/>
      <c r="IH725" s="3"/>
      <c r="II725" s="3"/>
      <c r="IJ725" s="3"/>
      <c r="IK725" s="3"/>
      <c r="IL725" s="3"/>
      <c r="IM725" s="3"/>
      <c r="IN725" s="3"/>
      <c r="IO725" s="3"/>
      <c r="IP725" s="3"/>
    </row>
    <row r="726" spans="1:250" x14ac:dyDescent="0.25">
      <c r="A726" s="21"/>
      <c r="B726" s="21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  <c r="FJ726" s="3"/>
      <c r="FK726" s="3"/>
      <c r="FL726" s="3"/>
      <c r="FM726" s="3"/>
      <c r="FN726" s="3"/>
      <c r="FO726" s="3"/>
      <c r="FP726" s="3"/>
      <c r="FQ726" s="3"/>
      <c r="FR726" s="3"/>
      <c r="FS726" s="3"/>
      <c r="FT726" s="3"/>
      <c r="FU726" s="3"/>
      <c r="FV726" s="3"/>
      <c r="FW726" s="3"/>
      <c r="FX726" s="3"/>
      <c r="FY726" s="3"/>
      <c r="FZ726" s="3"/>
      <c r="GA726" s="3"/>
      <c r="GB726" s="3"/>
      <c r="GC726" s="3"/>
      <c r="GD726" s="3"/>
      <c r="GE726" s="3"/>
      <c r="GF726" s="3"/>
      <c r="GG726" s="3"/>
      <c r="GH726" s="3"/>
      <c r="GI726" s="3"/>
      <c r="GJ726" s="3"/>
      <c r="GK726" s="3"/>
      <c r="GL726" s="3"/>
      <c r="GM726" s="3"/>
      <c r="GN726" s="3"/>
      <c r="GO726" s="3"/>
      <c r="GP726" s="3"/>
      <c r="GQ726" s="3"/>
      <c r="GR726" s="3"/>
      <c r="GS726" s="3"/>
      <c r="GT726" s="3"/>
      <c r="GU726" s="3"/>
      <c r="GV726" s="3"/>
      <c r="GW726" s="3"/>
      <c r="GX726" s="3"/>
      <c r="GY726" s="3"/>
      <c r="GZ726" s="3"/>
      <c r="HA726" s="3"/>
      <c r="HB726" s="3"/>
      <c r="HC726" s="3"/>
      <c r="HD726" s="3"/>
      <c r="HE726" s="3"/>
      <c r="HF726" s="3"/>
      <c r="HG726" s="3"/>
      <c r="HH726" s="3"/>
      <c r="HI726" s="3"/>
      <c r="HJ726" s="3"/>
      <c r="HK726" s="3"/>
      <c r="HL726" s="3"/>
      <c r="HM726" s="3"/>
      <c r="HN726" s="3"/>
      <c r="HO726" s="3"/>
      <c r="HP726" s="3"/>
      <c r="HQ726" s="3"/>
      <c r="HR726" s="3"/>
      <c r="HS726" s="3"/>
      <c r="HT726" s="3"/>
      <c r="HU726" s="3"/>
      <c r="HV726" s="3"/>
      <c r="HW726" s="3"/>
      <c r="HX726" s="3"/>
      <c r="HY726" s="3"/>
      <c r="HZ726" s="3"/>
      <c r="IA726" s="3"/>
      <c r="IB726" s="3"/>
      <c r="IC726" s="3"/>
      <c r="ID726" s="3"/>
      <c r="IE726" s="3"/>
      <c r="IF726" s="3"/>
      <c r="IG726" s="3"/>
      <c r="IH726" s="3"/>
      <c r="II726" s="3"/>
      <c r="IJ726" s="3"/>
      <c r="IK726" s="3"/>
      <c r="IL726" s="3"/>
      <c r="IM726" s="3"/>
      <c r="IN726" s="3"/>
      <c r="IO726" s="3"/>
      <c r="IP726" s="3"/>
    </row>
    <row r="727" spans="1:250" x14ac:dyDescent="0.25">
      <c r="A727" s="21"/>
      <c r="B727" s="21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  <c r="FJ727" s="3"/>
      <c r="FK727" s="3"/>
      <c r="FL727" s="3"/>
      <c r="FM727" s="3"/>
      <c r="FN727" s="3"/>
      <c r="FO727" s="3"/>
      <c r="FP727" s="3"/>
      <c r="FQ727" s="3"/>
      <c r="FR727" s="3"/>
      <c r="FS727" s="3"/>
      <c r="FT727" s="3"/>
      <c r="FU727" s="3"/>
      <c r="FV727" s="3"/>
      <c r="FW727" s="3"/>
      <c r="FX727" s="3"/>
      <c r="FY727" s="3"/>
      <c r="FZ727" s="3"/>
      <c r="GA727" s="3"/>
      <c r="GB727" s="3"/>
      <c r="GC727" s="3"/>
      <c r="GD727" s="3"/>
      <c r="GE727" s="3"/>
      <c r="GF727" s="3"/>
      <c r="GG727" s="3"/>
      <c r="GH727" s="3"/>
      <c r="GI727" s="3"/>
      <c r="GJ727" s="3"/>
      <c r="GK727" s="3"/>
      <c r="GL727" s="3"/>
      <c r="GM727" s="3"/>
      <c r="GN727" s="3"/>
      <c r="GO727" s="3"/>
      <c r="GP727" s="3"/>
      <c r="GQ727" s="3"/>
      <c r="GR727" s="3"/>
      <c r="GS727" s="3"/>
      <c r="GT727" s="3"/>
      <c r="GU727" s="3"/>
      <c r="GV727" s="3"/>
      <c r="GW727" s="3"/>
      <c r="GX727" s="3"/>
      <c r="GY727" s="3"/>
      <c r="GZ727" s="3"/>
      <c r="HA727" s="3"/>
      <c r="HB727" s="3"/>
      <c r="HC727" s="3"/>
      <c r="HD727" s="3"/>
      <c r="HE727" s="3"/>
      <c r="HF727" s="3"/>
      <c r="HG727" s="3"/>
      <c r="HH727" s="3"/>
      <c r="HI727" s="3"/>
      <c r="HJ727" s="3"/>
      <c r="HK727" s="3"/>
      <c r="HL727" s="3"/>
      <c r="HM727" s="3"/>
      <c r="HN727" s="3"/>
      <c r="HO727" s="3"/>
      <c r="HP727" s="3"/>
      <c r="HQ727" s="3"/>
      <c r="HR727" s="3"/>
      <c r="HS727" s="3"/>
      <c r="HT727" s="3"/>
      <c r="HU727" s="3"/>
      <c r="HV727" s="3"/>
      <c r="HW727" s="3"/>
      <c r="HX727" s="3"/>
      <c r="HY727" s="3"/>
      <c r="HZ727" s="3"/>
      <c r="IA727" s="3"/>
      <c r="IB727" s="3"/>
      <c r="IC727" s="3"/>
      <c r="ID727" s="3"/>
      <c r="IE727" s="3"/>
      <c r="IF727" s="3"/>
      <c r="IG727" s="3"/>
      <c r="IH727" s="3"/>
      <c r="II727" s="3"/>
      <c r="IJ727" s="3"/>
      <c r="IK727" s="3"/>
      <c r="IL727" s="3"/>
      <c r="IM727" s="3"/>
      <c r="IN727" s="3"/>
      <c r="IO727" s="3"/>
      <c r="IP727" s="3"/>
    </row>
    <row r="728" spans="1:250" x14ac:dyDescent="0.25">
      <c r="A728" s="21"/>
      <c r="B728" s="21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  <c r="FJ728" s="3"/>
      <c r="FK728" s="3"/>
      <c r="FL728" s="3"/>
      <c r="FM728" s="3"/>
      <c r="FN728" s="3"/>
      <c r="FO728" s="3"/>
      <c r="FP728" s="3"/>
      <c r="FQ728" s="3"/>
      <c r="FR728" s="3"/>
      <c r="FS728" s="3"/>
      <c r="FT728" s="3"/>
      <c r="FU728" s="3"/>
      <c r="FV728" s="3"/>
      <c r="FW728" s="3"/>
      <c r="FX728" s="3"/>
      <c r="FY728" s="3"/>
      <c r="FZ728" s="3"/>
      <c r="GA728" s="3"/>
      <c r="GB728" s="3"/>
      <c r="GC728" s="3"/>
      <c r="GD728" s="3"/>
      <c r="GE728" s="3"/>
      <c r="GF728" s="3"/>
      <c r="GG728" s="3"/>
      <c r="GH728" s="3"/>
      <c r="GI728" s="3"/>
      <c r="GJ728" s="3"/>
      <c r="GK728" s="3"/>
      <c r="GL728" s="3"/>
      <c r="GM728" s="3"/>
      <c r="GN728" s="3"/>
      <c r="GO728" s="3"/>
      <c r="GP728" s="3"/>
      <c r="GQ728" s="3"/>
      <c r="GR728" s="3"/>
      <c r="GS728" s="3"/>
      <c r="GT728" s="3"/>
      <c r="GU728" s="3"/>
      <c r="GV728" s="3"/>
      <c r="GW728" s="3"/>
      <c r="GX728" s="3"/>
      <c r="GY728" s="3"/>
      <c r="GZ728" s="3"/>
      <c r="HA728" s="3"/>
      <c r="HB728" s="3"/>
      <c r="HC728" s="3"/>
      <c r="HD728" s="3"/>
      <c r="HE728" s="3"/>
      <c r="HF728" s="3"/>
      <c r="HG728" s="3"/>
      <c r="HH728" s="3"/>
      <c r="HI728" s="3"/>
      <c r="HJ728" s="3"/>
      <c r="HK728" s="3"/>
      <c r="HL728" s="3"/>
      <c r="HM728" s="3"/>
      <c r="HN728" s="3"/>
      <c r="HO728" s="3"/>
      <c r="HP728" s="3"/>
      <c r="HQ728" s="3"/>
      <c r="HR728" s="3"/>
      <c r="HS728" s="3"/>
      <c r="HT728" s="3"/>
      <c r="HU728" s="3"/>
      <c r="HV728" s="3"/>
      <c r="HW728" s="3"/>
      <c r="HX728" s="3"/>
      <c r="HY728" s="3"/>
      <c r="HZ728" s="3"/>
      <c r="IA728" s="3"/>
      <c r="IB728" s="3"/>
      <c r="IC728" s="3"/>
      <c r="ID728" s="3"/>
      <c r="IE728" s="3"/>
      <c r="IF728" s="3"/>
      <c r="IG728" s="3"/>
      <c r="IH728" s="3"/>
      <c r="II728" s="3"/>
      <c r="IJ728" s="3"/>
      <c r="IK728" s="3"/>
      <c r="IL728" s="3"/>
      <c r="IM728" s="3"/>
      <c r="IN728" s="3"/>
      <c r="IO728" s="3"/>
      <c r="IP728" s="3"/>
    </row>
    <row r="729" spans="1:250" x14ac:dyDescent="0.25">
      <c r="A729" s="21"/>
      <c r="B729" s="21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  <c r="FJ729" s="3"/>
      <c r="FK729" s="3"/>
      <c r="FL729" s="3"/>
      <c r="FM729" s="3"/>
      <c r="FN729" s="3"/>
      <c r="FO729" s="3"/>
      <c r="FP729" s="3"/>
      <c r="FQ729" s="3"/>
      <c r="FR729" s="3"/>
      <c r="FS729" s="3"/>
      <c r="FT729" s="3"/>
      <c r="FU729" s="3"/>
      <c r="FV729" s="3"/>
      <c r="FW729" s="3"/>
      <c r="FX729" s="3"/>
      <c r="FY729" s="3"/>
      <c r="FZ729" s="3"/>
      <c r="GA729" s="3"/>
      <c r="GB729" s="3"/>
      <c r="GC729" s="3"/>
      <c r="GD729" s="3"/>
      <c r="GE729" s="3"/>
      <c r="GF729" s="3"/>
      <c r="GG729" s="3"/>
      <c r="GH729" s="3"/>
      <c r="GI729" s="3"/>
      <c r="GJ729" s="3"/>
      <c r="GK729" s="3"/>
      <c r="GL729" s="3"/>
      <c r="GM729" s="3"/>
      <c r="GN729" s="3"/>
      <c r="GO729" s="3"/>
      <c r="GP729" s="3"/>
      <c r="GQ729" s="3"/>
      <c r="GR729" s="3"/>
      <c r="GS729" s="3"/>
      <c r="GT729" s="3"/>
      <c r="GU729" s="3"/>
      <c r="GV729" s="3"/>
      <c r="GW729" s="3"/>
      <c r="GX729" s="3"/>
      <c r="GY729" s="3"/>
      <c r="GZ729" s="3"/>
      <c r="HA729" s="3"/>
      <c r="HB729" s="3"/>
      <c r="HC729" s="3"/>
      <c r="HD729" s="3"/>
      <c r="HE729" s="3"/>
      <c r="HF729" s="3"/>
      <c r="HG729" s="3"/>
      <c r="HH729" s="3"/>
      <c r="HI729" s="3"/>
      <c r="HJ729" s="3"/>
      <c r="HK729" s="3"/>
      <c r="HL729" s="3"/>
      <c r="HM729" s="3"/>
      <c r="HN729" s="3"/>
      <c r="HO729" s="3"/>
      <c r="HP729" s="3"/>
      <c r="HQ729" s="3"/>
      <c r="HR729" s="3"/>
      <c r="HS729" s="3"/>
      <c r="HT729" s="3"/>
      <c r="HU729" s="3"/>
      <c r="HV729" s="3"/>
      <c r="HW729" s="3"/>
      <c r="HX729" s="3"/>
      <c r="HY729" s="3"/>
      <c r="HZ729" s="3"/>
      <c r="IA729" s="3"/>
      <c r="IB729" s="3"/>
      <c r="IC729" s="3"/>
      <c r="ID729" s="3"/>
      <c r="IE729" s="3"/>
      <c r="IF729" s="3"/>
      <c r="IG729" s="3"/>
      <c r="IH729" s="3"/>
      <c r="II729" s="3"/>
      <c r="IJ729" s="3"/>
      <c r="IK729" s="3"/>
      <c r="IL729" s="3"/>
      <c r="IM729" s="3"/>
      <c r="IN729" s="3"/>
      <c r="IO729" s="3"/>
      <c r="IP729" s="3"/>
    </row>
    <row r="730" spans="1:250" x14ac:dyDescent="0.25">
      <c r="A730" s="21"/>
      <c r="B730" s="21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/>
      <c r="FS730" s="3"/>
      <c r="FT730" s="3"/>
      <c r="FU730" s="3"/>
      <c r="FV730" s="3"/>
      <c r="FW730" s="3"/>
      <c r="FX730" s="3"/>
      <c r="FY730" s="3"/>
      <c r="FZ730" s="3"/>
      <c r="GA730" s="3"/>
      <c r="GB730" s="3"/>
      <c r="GC730" s="3"/>
      <c r="GD730" s="3"/>
      <c r="GE730" s="3"/>
      <c r="GF730" s="3"/>
      <c r="GG730" s="3"/>
      <c r="GH730" s="3"/>
      <c r="GI730" s="3"/>
      <c r="GJ730" s="3"/>
      <c r="GK730" s="3"/>
      <c r="GL730" s="3"/>
      <c r="GM730" s="3"/>
      <c r="GN730" s="3"/>
      <c r="GO730" s="3"/>
      <c r="GP730" s="3"/>
      <c r="GQ730" s="3"/>
      <c r="GR730" s="3"/>
      <c r="GS730" s="3"/>
      <c r="GT730" s="3"/>
      <c r="GU730" s="3"/>
      <c r="GV730" s="3"/>
      <c r="GW730" s="3"/>
      <c r="GX730" s="3"/>
      <c r="GY730" s="3"/>
      <c r="GZ730" s="3"/>
      <c r="HA730" s="3"/>
      <c r="HB730" s="3"/>
      <c r="HC730" s="3"/>
      <c r="HD730" s="3"/>
      <c r="HE730" s="3"/>
      <c r="HF730" s="3"/>
      <c r="HG730" s="3"/>
      <c r="HH730" s="3"/>
      <c r="HI730" s="3"/>
      <c r="HJ730" s="3"/>
      <c r="HK730" s="3"/>
      <c r="HL730" s="3"/>
      <c r="HM730" s="3"/>
      <c r="HN730" s="3"/>
      <c r="HO730" s="3"/>
      <c r="HP730" s="3"/>
      <c r="HQ730" s="3"/>
      <c r="HR730" s="3"/>
      <c r="HS730" s="3"/>
      <c r="HT730" s="3"/>
      <c r="HU730" s="3"/>
      <c r="HV730" s="3"/>
      <c r="HW730" s="3"/>
      <c r="HX730" s="3"/>
      <c r="HY730" s="3"/>
      <c r="HZ730" s="3"/>
      <c r="IA730" s="3"/>
      <c r="IB730" s="3"/>
      <c r="IC730" s="3"/>
      <c r="ID730" s="3"/>
      <c r="IE730" s="3"/>
      <c r="IF730" s="3"/>
      <c r="IG730" s="3"/>
      <c r="IH730" s="3"/>
      <c r="II730" s="3"/>
      <c r="IJ730" s="3"/>
      <c r="IK730" s="3"/>
      <c r="IL730" s="3"/>
      <c r="IM730" s="3"/>
      <c r="IN730" s="3"/>
      <c r="IO730" s="3"/>
      <c r="IP730" s="3"/>
    </row>
    <row r="731" spans="1:250" x14ac:dyDescent="0.25">
      <c r="A731" s="21"/>
      <c r="B731" s="21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  <c r="FJ731" s="3"/>
      <c r="FK731" s="3"/>
      <c r="FL731" s="3"/>
      <c r="FM731" s="3"/>
      <c r="FN731" s="3"/>
      <c r="FO731" s="3"/>
      <c r="FP731" s="3"/>
      <c r="FQ731" s="3"/>
      <c r="FR731" s="3"/>
      <c r="FS731" s="3"/>
      <c r="FT731" s="3"/>
      <c r="FU731" s="3"/>
      <c r="FV731" s="3"/>
      <c r="FW731" s="3"/>
      <c r="FX731" s="3"/>
      <c r="FY731" s="3"/>
      <c r="FZ731" s="3"/>
      <c r="GA731" s="3"/>
      <c r="GB731" s="3"/>
      <c r="GC731" s="3"/>
      <c r="GD731" s="3"/>
      <c r="GE731" s="3"/>
      <c r="GF731" s="3"/>
      <c r="GG731" s="3"/>
      <c r="GH731" s="3"/>
      <c r="GI731" s="3"/>
      <c r="GJ731" s="3"/>
      <c r="GK731" s="3"/>
      <c r="GL731" s="3"/>
      <c r="GM731" s="3"/>
      <c r="GN731" s="3"/>
      <c r="GO731" s="3"/>
      <c r="GP731" s="3"/>
      <c r="GQ731" s="3"/>
      <c r="GR731" s="3"/>
      <c r="GS731" s="3"/>
      <c r="GT731" s="3"/>
      <c r="GU731" s="3"/>
      <c r="GV731" s="3"/>
      <c r="GW731" s="3"/>
      <c r="GX731" s="3"/>
      <c r="GY731" s="3"/>
      <c r="GZ731" s="3"/>
      <c r="HA731" s="3"/>
      <c r="HB731" s="3"/>
      <c r="HC731" s="3"/>
      <c r="HD731" s="3"/>
      <c r="HE731" s="3"/>
      <c r="HF731" s="3"/>
      <c r="HG731" s="3"/>
      <c r="HH731" s="3"/>
      <c r="HI731" s="3"/>
      <c r="HJ731" s="3"/>
      <c r="HK731" s="3"/>
      <c r="HL731" s="3"/>
      <c r="HM731" s="3"/>
      <c r="HN731" s="3"/>
      <c r="HO731" s="3"/>
      <c r="HP731" s="3"/>
      <c r="HQ731" s="3"/>
      <c r="HR731" s="3"/>
      <c r="HS731" s="3"/>
      <c r="HT731" s="3"/>
      <c r="HU731" s="3"/>
      <c r="HV731" s="3"/>
      <c r="HW731" s="3"/>
      <c r="HX731" s="3"/>
      <c r="HY731" s="3"/>
      <c r="HZ731" s="3"/>
      <c r="IA731" s="3"/>
      <c r="IB731" s="3"/>
      <c r="IC731" s="3"/>
      <c r="ID731" s="3"/>
      <c r="IE731" s="3"/>
      <c r="IF731" s="3"/>
      <c r="IG731" s="3"/>
      <c r="IH731" s="3"/>
      <c r="II731" s="3"/>
      <c r="IJ731" s="3"/>
      <c r="IK731" s="3"/>
      <c r="IL731" s="3"/>
      <c r="IM731" s="3"/>
      <c r="IN731" s="3"/>
      <c r="IO731" s="3"/>
      <c r="IP731" s="3"/>
    </row>
    <row r="732" spans="1:250" x14ac:dyDescent="0.25">
      <c r="A732" s="21"/>
      <c r="B732" s="21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/>
      <c r="FW732" s="3"/>
      <c r="FX732" s="3"/>
      <c r="FY732" s="3"/>
      <c r="FZ732" s="3"/>
      <c r="GA732" s="3"/>
      <c r="GB732" s="3"/>
      <c r="GC732" s="3"/>
      <c r="GD732" s="3"/>
      <c r="GE732" s="3"/>
      <c r="GF732" s="3"/>
      <c r="GG732" s="3"/>
      <c r="GH732" s="3"/>
      <c r="GI732" s="3"/>
      <c r="GJ732" s="3"/>
      <c r="GK732" s="3"/>
      <c r="GL732" s="3"/>
      <c r="GM732" s="3"/>
      <c r="GN732" s="3"/>
      <c r="GO732" s="3"/>
      <c r="GP732" s="3"/>
      <c r="GQ732" s="3"/>
      <c r="GR732" s="3"/>
      <c r="GS732" s="3"/>
      <c r="GT732" s="3"/>
      <c r="GU732" s="3"/>
      <c r="GV732" s="3"/>
      <c r="GW732" s="3"/>
      <c r="GX732" s="3"/>
      <c r="GY732" s="3"/>
      <c r="GZ732" s="3"/>
      <c r="HA732" s="3"/>
      <c r="HB732" s="3"/>
      <c r="HC732" s="3"/>
      <c r="HD732" s="3"/>
      <c r="HE732" s="3"/>
      <c r="HF732" s="3"/>
      <c r="HG732" s="3"/>
      <c r="HH732" s="3"/>
      <c r="HI732" s="3"/>
      <c r="HJ732" s="3"/>
      <c r="HK732" s="3"/>
      <c r="HL732" s="3"/>
      <c r="HM732" s="3"/>
      <c r="HN732" s="3"/>
      <c r="HO732" s="3"/>
      <c r="HP732" s="3"/>
      <c r="HQ732" s="3"/>
      <c r="HR732" s="3"/>
      <c r="HS732" s="3"/>
      <c r="HT732" s="3"/>
      <c r="HU732" s="3"/>
      <c r="HV732" s="3"/>
      <c r="HW732" s="3"/>
      <c r="HX732" s="3"/>
      <c r="HY732" s="3"/>
      <c r="HZ732" s="3"/>
      <c r="IA732" s="3"/>
      <c r="IB732" s="3"/>
      <c r="IC732" s="3"/>
      <c r="ID732" s="3"/>
      <c r="IE732" s="3"/>
      <c r="IF732" s="3"/>
      <c r="IG732" s="3"/>
      <c r="IH732" s="3"/>
      <c r="II732" s="3"/>
      <c r="IJ732" s="3"/>
      <c r="IK732" s="3"/>
      <c r="IL732" s="3"/>
      <c r="IM732" s="3"/>
      <c r="IN732" s="3"/>
      <c r="IO732" s="3"/>
      <c r="IP732" s="3"/>
    </row>
    <row r="733" spans="1:250" x14ac:dyDescent="0.25">
      <c r="A733" s="21"/>
      <c r="B733" s="21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  <c r="FJ733" s="3"/>
      <c r="FK733" s="3"/>
      <c r="FL733" s="3"/>
      <c r="FM733" s="3"/>
      <c r="FN733" s="3"/>
      <c r="FO733" s="3"/>
      <c r="FP733" s="3"/>
      <c r="FQ733" s="3"/>
      <c r="FR733" s="3"/>
      <c r="FS733" s="3"/>
      <c r="FT733" s="3"/>
      <c r="FU733" s="3"/>
      <c r="FV733" s="3"/>
      <c r="FW733" s="3"/>
      <c r="FX733" s="3"/>
      <c r="FY733" s="3"/>
      <c r="FZ733" s="3"/>
      <c r="GA733" s="3"/>
      <c r="GB733" s="3"/>
      <c r="GC733" s="3"/>
      <c r="GD733" s="3"/>
      <c r="GE733" s="3"/>
      <c r="GF733" s="3"/>
      <c r="GG733" s="3"/>
      <c r="GH733" s="3"/>
      <c r="GI733" s="3"/>
      <c r="GJ733" s="3"/>
      <c r="GK733" s="3"/>
      <c r="GL733" s="3"/>
      <c r="GM733" s="3"/>
      <c r="GN733" s="3"/>
      <c r="GO733" s="3"/>
      <c r="GP733" s="3"/>
      <c r="GQ733" s="3"/>
      <c r="GR733" s="3"/>
      <c r="GS733" s="3"/>
      <c r="GT733" s="3"/>
      <c r="GU733" s="3"/>
      <c r="GV733" s="3"/>
      <c r="GW733" s="3"/>
      <c r="GX733" s="3"/>
      <c r="GY733" s="3"/>
      <c r="GZ733" s="3"/>
      <c r="HA733" s="3"/>
      <c r="HB733" s="3"/>
      <c r="HC733" s="3"/>
      <c r="HD733" s="3"/>
      <c r="HE733" s="3"/>
      <c r="HF733" s="3"/>
      <c r="HG733" s="3"/>
      <c r="HH733" s="3"/>
      <c r="HI733" s="3"/>
      <c r="HJ733" s="3"/>
      <c r="HK733" s="3"/>
      <c r="HL733" s="3"/>
      <c r="HM733" s="3"/>
      <c r="HN733" s="3"/>
      <c r="HO733" s="3"/>
      <c r="HP733" s="3"/>
      <c r="HQ733" s="3"/>
      <c r="HR733" s="3"/>
      <c r="HS733" s="3"/>
      <c r="HT733" s="3"/>
      <c r="HU733" s="3"/>
      <c r="HV733" s="3"/>
      <c r="HW733" s="3"/>
      <c r="HX733" s="3"/>
      <c r="HY733" s="3"/>
      <c r="HZ733" s="3"/>
      <c r="IA733" s="3"/>
      <c r="IB733" s="3"/>
      <c r="IC733" s="3"/>
      <c r="ID733" s="3"/>
      <c r="IE733" s="3"/>
      <c r="IF733" s="3"/>
      <c r="IG733" s="3"/>
      <c r="IH733" s="3"/>
      <c r="II733" s="3"/>
      <c r="IJ733" s="3"/>
      <c r="IK733" s="3"/>
      <c r="IL733" s="3"/>
      <c r="IM733" s="3"/>
      <c r="IN733" s="3"/>
      <c r="IO733" s="3"/>
      <c r="IP733" s="3"/>
    </row>
    <row r="734" spans="1:250" x14ac:dyDescent="0.25">
      <c r="A734" s="21"/>
      <c r="B734" s="21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  <c r="FJ734" s="3"/>
      <c r="FK734" s="3"/>
      <c r="FL734" s="3"/>
      <c r="FM734" s="3"/>
      <c r="FN734" s="3"/>
      <c r="FO734" s="3"/>
      <c r="FP734" s="3"/>
      <c r="FQ734" s="3"/>
      <c r="FR734" s="3"/>
      <c r="FS734" s="3"/>
      <c r="FT734" s="3"/>
      <c r="FU734" s="3"/>
      <c r="FV734" s="3"/>
      <c r="FW734" s="3"/>
      <c r="FX734" s="3"/>
      <c r="FY734" s="3"/>
      <c r="FZ734" s="3"/>
      <c r="GA734" s="3"/>
      <c r="GB734" s="3"/>
      <c r="GC734" s="3"/>
      <c r="GD734" s="3"/>
      <c r="GE734" s="3"/>
      <c r="GF734" s="3"/>
      <c r="GG734" s="3"/>
      <c r="GH734" s="3"/>
      <c r="GI734" s="3"/>
      <c r="GJ734" s="3"/>
      <c r="GK734" s="3"/>
      <c r="GL734" s="3"/>
      <c r="GM734" s="3"/>
      <c r="GN734" s="3"/>
      <c r="GO734" s="3"/>
      <c r="GP734" s="3"/>
      <c r="GQ734" s="3"/>
      <c r="GR734" s="3"/>
      <c r="GS734" s="3"/>
      <c r="GT734" s="3"/>
      <c r="GU734" s="3"/>
      <c r="GV734" s="3"/>
      <c r="GW734" s="3"/>
      <c r="GX734" s="3"/>
      <c r="GY734" s="3"/>
      <c r="GZ734" s="3"/>
      <c r="HA734" s="3"/>
      <c r="HB734" s="3"/>
      <c r="HC734" s="3"/>
      <c r="HD734" s="3"/>
      <c r="HE734" s="3"/>
      <c r="HF734" s="3"/>
      <c r="HG734" s="3"/>
      <c r="HH734" s="3"/>
      <c r="HI734" s="3"/>
      <c r="HJ734" s="3"/>
      <c r="HK734" s="3"/>
      <c r="HL734" s="3"/>
      <c r="HM734" s="3"/>
      <c r="HN734" s="3"/>
      <c r="HO734" s="3"/>
      <c r="HP734" s="3"/>
      <c r="HQ734" s="3"/>
      <c r="HR734" s="3"/>
      <c r="HS734" s="3"/>
      <c r="HT734" s="3"/>
      <c r="HU734" s="3"/>
      <c r="HV734" s="3"/>
      <c r="HW734" s="3"/>
      <c r="HX734" s="3"/>
      <c r="HY734" s="3"/>
      <c r="HZ734" s="3"/>
      <c r="IA734" s="3"/>
      <c r="IB734" s="3"/>
      <c r="IC734" s="3"/>
      <c r="ID734" s="3"/>
      <c r="IE734" s="3"/>
      <c r="IF734" s="3"/>
      <c r="IG734" s="3"/>
      <c r="IH734" s="3"/>
      <c r="II734" s="3"/>
      <c r="IJ734" s="3"/>
      <c r="IK734" s="3"/>
      <c r="IL734" s="3"/>
      <c r="IM734" s="3"/>
      <c r="IN734" s="3"/>
      <c r="IO734" s="3"/>
      <c r="IP734" s="3"/>
    </row>
    <row r="735" spans="1:250" x14ac:dyDescent="0.25">
      <c r="A735" s="21"/>
      <c r="B735" s="21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/>
      <c r="FW735" s="3"/>
      <c r="FX735" s="3"/>
      <c r="FY735" s="3"/>
      <c r="FZ735" s="3"/>
      <c r="GA735" s="3"/>
      <c r="GB735" s="3"/>
      <c r="GC735" s="3"/>
      <c r="GD735" s="3"/>
      <c r="GE735" s="3"/>
      <c r="GF735" s="3"/>
      <c r="GG735" s="3"/>
      <c r="GH735" s="3"/>
      <c r="GI735" s="3"/>
      <c r="GJ735" s="3"/>
      <c r="GK735" s="3"/>
      <c r="GL735" s="3"/>
      <c r="GM735" s="3"/>
      <c r="GN735" s="3"/>
      <c r="GO735" s="3"/>
      <c r="GP735" s="3"/>
      <c r="GQ735" s="3"/>
      <c r="GR735" s="3"/>
      <c r="GS735" s="3"/>
      <c r="GT735" s="3"/>
      <c r="GU735" s="3"/>
      <c r="GV735" s="3"/>
      <c r="GW735" s="3"/>
      <c r="GX735" s="3"/>
      <c r="GY735" s="3"/>
      <c r="GZ735" s="3"/>
      <c r="HA735" s="3"/>
      <c r="HB735" s="3"/>
      <c r="HC735" s="3"/>
      <c r="HD735" s="3"/>
      <c r="HE735" s="3"/>
      <c r="HF735" s="3"/>
      <c r="HG735" s="3"/>
      <c r="HH735" s="3"/>
      <c r="HI735" s="3"/>
      <c r="HJ735" s="3"/>
      <c r="HK735" s="3"/>
      <c r="HL735" s="3"/>
      <c r="HM735" s="3"/>
      <c r="HN735" s="3"/>
      <c r="HO735" s="3"/>
      <c r="HP735" s="3"/>
      <c r="HQ735" s="3"/>
      <c r="HR735" s="3"/>
      <c r="HS735" s="3"/>
      <c r="HT735" s="3"/>
      <c r="HU735" s="3"/>
      <c r="HV735" s="3"/>
      <c r="HW735" s="3"/>
      <c r="HX735" s="3"/>
      <c r="HY735" s="3"/>
      <c r="HZ735" s="3"/>
      <c r="IA735" s="3"/>
      <c r="IB735" s="3"/>
      <c r="IC735" s="3"/>
      <c r="ID735" s="3"/>
      <c r="IE735" s="3"/>
      <c r="IF735" s="3"/>
      <c r="IG735" s="3"/>
      <c r="IH735" s="3"/>
      <c r="II735" s="3"/>
      <c r="IJ735" s="3"/>
      <c r="IK735" s="3"/>
      <c r="IL735" s="3"/>
      <c r="IM735" s="3"/>
      <c r="IN735" s="3"/>
      <c r="IO735" s="3"/>
      <c r="IP735" s="3"/>
    </row>
    <row r="736" spans="1:250" x14ac:dyDescent="0.25">
      <c r="A736" s="21"/>
      <c r="B736" s="21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  <c r="GO736" s="3"/>
      <c r="GP736" s="3"/>
      <c r="GQ736" s="3"/>
      <c r="GR736" s="3"/>
      <c r="GS736" s="3"/>
      <c r="GT736" s="3"/>
      <c r="GU736" s="3"/>
      <c r="GV736" s="3"/>
      <c r="GW736" s="3"/>
      <c r="GX736" s="3"/>
      <c r="GY736" s="3"/>
      <c r="GZ736" s="3"/>
      <c r="HA736" s="3"/>
      <c r="HB736" s="3"/>
      <c r="HC736" s="3"/>
      <c r="HD736" s="3"/>
      <c r="HE736" s="3"/>
      <c r="HF736" s="3"/>
      <c r="HG736" s="3"/>
      <c r="HH736" s="3"/>
      <c r="HI736" s="3"/>
      <c r="HJ736" s="3"/>
      <c r="HK736" s="3"/>
      <c r="HL736" s="3"/>
      <c r="HM736" s="3"/>
      <c r="HN736" s="3"/>
      <c r="HO736" s="3"/>
      <c r="HP736" s="3"/>
      <c r="HQ736" s="3"/>
      <c r="HR736" s="3"/>
      <c r="HS736" s="3"/>
      <c r="HT736" s="3"/>
      <c r="HU736" s="3"/>
      <c r="HV736" s="3"/>
      <c r="HW736" s="3"/>
      <c r="HX736" s="3"/>
      <c r="HY736" s="3"/>
      <c r="HZ736" s="3"/>
      <c r="IA736" s="3"/>
      <c r="IB736" s="3"/>
      <c r="IC736" s="3"/>
      <c r="ID736" s="3"/>
      <c r="IE736" s="3"/>
      <c r="IF736" s="3"/>
      <c r="IG736" s="3"/>
      <c r="IH736" s="3"/>
      <c r="II736" s="3"/>
      <c r="IJ736" s="3"/>
      <c r="IK736" s="3"/>
      <c r="IL736" s="3"/>
      <c r="IM736" s="3"/>
      <c r="IN736" s="3"/>
      <c r="IO736" s="3"/>
      <c r="IP736" s="3"/>
    </row>
    <row r="737" spans="1:250" x14ac:dyDescent="0.25">
      <c r="A737" s="21"/>
      <c r="B737" s="21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  <c r="HQ737" s="3"/>
      <c r="HR737" s="3"/>
      <c r="HS737" s="3"/>
      <c r="HT737" s="3"/>
      <c r="HU737" s="3"/>
      <c r="HV737" s="3"/>
      <c r="HW737" s="3"/>
      <c r="HX737" s="3"/>
      <c r="HY737" s="3"/>
      <c r="HZ737" s="3"/>
      <c r="IA737" s="3"/>
      <c r="IB737" s="3"/>
      <c r="IC737" s="3"/>
      <c r="ID737" s="3"/>
      <c r="IE737" s="3"/>
      <c r="IF737" s="3"/>
      <c r="IG737" s="3"/>
      <c r="IH737" s="3"/>
      <c r="II737" s="3"/>
      <c r="IJ737" s="3"/>
      <c r="IK737" s="3"/>
      <c r="IL737" s="3"/>
      <c r="IM737" s="3"/>
      <c r="IN737" s="3"/>
      <c r="IO737" s="3"/>
      <c r="IP737" s="3"/>
    </row>
    <row r="738" spans="1:250" x14ac:dyDescent="0.25">
      <c r="A738" s="21"/>
      <c r="B738" s="21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  <c r="HQ738" s="3"/>
      <c r="HR738" s="3"/>
      <c r="HS738" s="3"/>
      <c r="HT738" s="3"/>
      <c r="HU738" s="3"/>
      <c r="HV738" s="3"/>
      <c r="HW738" s="3"/>
      <c r="HX738" s="3"/>
      <c r="HY738" s="3"/>
      <c r="HZ738" s="3"/>
      <c r="IA738" s="3"/>
      <c r="IB738" s="3"/>
      <c r="IC738" s="3"/>
      <c r="ID738" s="3"/>
      <c r="IE738" s="3"/>
      <c r="IF738" s="3"/>
      <c r="IG738" s="3"/>
      <c r="IH738" s="3"/>
      <c r="II738" s="3"/>
      <c r="IJ738" s="3"/>
      <c r="IK738" s="3"/>
      <c r="IL738" s="3"/>
      <c r="IM738" s="3"/>
      <c r="IN738" s="3"/>
      <c r="IO738" s="3"/>
      <c r="IP738" s="3"/>
    </row>
    <row r="739" spans="1:250" x14ac:dyDescent="0.25">
      <c r="A739" s="21"/>
      <c r="B739" s="21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3"/>
      <c r="HX739" s="3"/>
      <c r="HY739" s="3"/>
      <c r="HZ739" s="3"/>
      <c r="IA739" s="3"/>
      <c r="IB739" s="3"/>
      <c r="IC739" s="3"/>
      <c r="ID739" s="3"/>
      <c r="IE739" s="3"/>
      <c r="IF739" s="3"/>
      <c r="IG739" s="3"/>
      <c r="IH739" s="3"/>
      <c r="II739" s="3"/>
      <c r="IJ739" s="3"/>
      <c r="IK739" s="3"/>
      <c r="IL739" s="3"/>
      <c r="IM739" s="3"/>
      <c r="IN739" s="3"/>
      <c r="IO739" s="3"/>
      <c r="IP739" s="3"/>
    </row>
    <row r="740" spans="1:250" x14ac:dyDescent="0.25">
      <c r="A740" s="21"/>
      <c r="B740" s="21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  <c r="HQ740" s="3"/>
      <c r="HR740" s="3"/>
      <c r="HS740" s="3"/>
      <c r="HT740" s="3"/>
      <c r="HU740" s="3"/>
      <c r="HV740" s="3"/>
      <c r="HW740" s="3"/>
      <c r="HX740" s="3"/>
      <c r="HY740" s="3"/>
      <c r="HZ740" s="3"/>
      <c r="IA740" s="3"/>
      <c r="IB740" s="3"/>
      <c r="IC740" s="3"/>
      <c r="ID740" s="3"/>
      <c r="IE740" s="3"/>
      <c r="IF740" s="3"/>
      <c r="IG740" s="3"/>
      <c r="IH740" s="3"/>
      <c r="II740" s="3"/>
      <c r="IJ740" s="3"/>
      <c r="IK740" s="3"/>
      <c r="IL740" s="3"/>
      <c r="IM740" s="3"/>
      <c r="IN740" s="3"/>
      <c r="IO740" s="3"/>
      <c r="IP740" s="3"/>
    </row>
    <row r="741" spans="1:250" x14ac:dyDescent="0.25">
      <c r="A741" s="21"/>
      <c r="B741" s="21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3"/>
      <c r="HD741" s="3"/>
      <c r="HE741" s="3"/>
      <c r="HF741" s="3"/>
      <c r="HG741" s="3"/>
      <c r="HH741" s="3"/>
      <c r="HI741" s="3"/>
      <c r="HJ741" s="3"/>
      <c r="HK741" s="3"/>
      <c r="HL741" s="3"/>
      <c r="HM741" s="3"/>
      <c r="HN741" s="3"/>
      <c r="HO741" s="3"/>
      <c r="HP741" s="3"/>
      <c r="HQ741" s="3"/>
      <c r="HR741" s="3"/>
      <c r="HS741" s="3"/>
      <c r="HT741" s="3"/>
      <c r="HU741" s="3"/>
      <c r="HV741" s="3"/>
      <c r="HW741" s="3"/>
      <c r="HX741" s="3"/>
      <c r="HY741" s="3"/>
      <c r="HZ741" s="3"/>
      <c r="IA741" s="3"/>
      <c r="IB741" s="3"/>
      <c r="IC741" s="3"/>
      <c r="ID741" s="3"/>
      <c r="IE741" s="3"/>
      <c r="IF741" s="3"/>
      <c r="IG741" s="3"/>
      <c r="IH741" s="3"/>
      <c r="II741" s="3"/>
      <c r="IJ741" s="3"/>
      <c r="IK741" s="3"/>
      <c r="IL741" s="3"/>
      <c r="IM741" s="3"/>
      <c r="IN741" s="3"/>
      <c r="IO741" s="3"/>
      <c r="IP741" s="3"/>
    </row>
    <row r="742" spans="1:250" x14ac:dyDescent="0.25">
      <c r="A742" s="21"/>
      <c r="B742" s="21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  <c r="GX742" s="3"/>
      <c r="GY742" s="3"/>
      <c r="GZ742" s="3"/>
      <c r="HA742" s="3"/>
      <c r="HB742" s="3"/>
      <c r="HC742" s="3"/>
      <c r="HD742" s="3"/>
      <c r="HE742" s="3"/>
      <c r="HF742" s="3"/>
      <c r="HG742" s="3"/>
      <c r="HH742" s="3"/>
      <c r="HI742" s="3"/>
      <c r="HJ742" s="3"/>
      <c r="HK742" s="3"/>
      <c r="HL742" s="3"/>
      <c r="HM742" s="3"/>
      <c r="HN742" s="3"/>
      <c r="HO742" s="3"/>
      <c r="HP742" s="3"/>
      <c r="HQ742" s="3"/>
      <c r="HR742" s="3"/>
      <c r="HS742" s="3"/>
      <c r="HT742" s="3"/>
      <c r="HU742" s="3"/>
      <c r="HV742" s="3"/>
      <c r="HW742" s="3"/>
      <c r="HX742" s="3"/>
      <c r="HY742" s="3"/>
      <c r="HZ742" s="3"/>
      <c r="IA742" s="3"/>
      <c r="IB742" s="3"/>
      <c r="IC742" s="3"/>
      <c r="ID742" s="3"/>
      <c r="IE742" s="3"/>
      <c r="IF742" s="3"/>
      <c r="IG742" s="3"/>
      <c r="IH742" s="3"/>
      <c r="II742" s="3"/>
      <c r="IJ742" s="3"/>
      <c r="IK742" s="3"/>
      <c r="IL742" s="3"/>
      <c r="IM742" s="3"/>
      <c r="IN742" s="3"/>
      <c r="IO742" s="3"/>
      <c r="IP742" s="3"/>
    </row>
    <row r="743" spans="1:250" x14ac:dyDescent="0.25">
      <c r="A743" s="21"/>
      <c r="B743" s="21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/>
      <c r="GP743" s="3"/>
      <c r="GQ743" s="3"/>
      <c r="GR743" s="3"/>
      <c r="GS743" s="3"/>
      <c r="GT743" s="3"/>
      <c r="GU743" s="3"/>
      <c r="GV743" s="3"/>
      <c r="GW743" s="3"/>
      <c r="GX743" s="3"/>
      <c r="GY743" s="3"/>
      <c r="GZ743" s="3"/>
      <c r="HA743" s="3"/>
      <c r="HB743" s="3"/>
      <c r="HC743" s="3"/>
      <c r="HD743" s="3"/>
      <c r="HE743" s="3"/>
      <c r="HF743" s="3"/>
      <c r="HG743" s="3"/>
      <c r="HH743" s="3"/>
      <c r="HI743" s="3"/>
      <c r="HJ743" s="3"/>
      <c r="HK743" s="3"/>
      <c r="HL743" s="3"/>
      <c r="HM743" s="3"/>
      <c r="HN743" s="3"/>
      <c r="HO743" s="3"/>
      <c r="HP743" s="3"/>
      <c r="HQ743" s="3"/>
      <c r="HR743" s="3"/>
      <c r="HS743" s="3"/>
      <c r="HT743" s="3"/>
      <c r="HU743" s="3"/>
      <c r="HV743" s="3"/>
      <c r="HW743" s="3"/>
      <c r="HX743" s="3"/>
      <c r="HY743" s="3"/>
      <c r="HZ743" s="3"/>
      <c r="IA743" s="3"/>
      <c r="IB743" s="3"/>
      <c r="IC743" s="3"/>
      <c r="ID743" s="3"/>
      <c r="IE743" s="3"/>
      <c r="IF743" s="3"/>
      <c r="IG743" s="3"/>
      <c r="IH743" s="3"/>
      <c r="II743" s="3"/>
      <c r="IJ743" s="3"/>
      <c r="IK743" s="3"/>
      <c r="IL743" s="3"/>
      <c r="IM743" s="3"/>
      <c r="IN743" s="3"/>
      <c r="IO743" s="3"/>
      <c r="IP743" s="3"/>
    </row>
    <row r="744" spans="1:250" x14ac:dyDescent="0.25">
      <c r="A744" s="21"/>
      <c r="B744" s="21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  <c r="GX744" s="3"/>
      <c r="GY744" s="3"/>
      <c r="GZ744" s="3"/>
      <c r="HA744" s="3"/>
      <c r="HB744" s="3"/>
      <c r="HC744" s="3"/>
      <c r="HD744" s="3"/>
      <c r="HE744" s="3"/>
      <c r="HF744" s="3"/>
      <c r="HG744" s="3"/>
      <c r="HH744" s="3"/>
      <c r="HI744" s="3"/>
      <c r="HJ744" s="3"/>
      <c r="HK744" s="3"/>
      <c r="HL744" s="3"/>
      <c r="HM744" s="3"/>
      <c r="HN744" s="3"/>
      <c r="HO744" s="3"/>
      <c r="HP744" s="3"/>
      <c r="HQ744" s="3"/>
      <c r="HR744" s="3"/>
      <c r="HS744" s="3"/>
      <c r="HT744" s="3"/>
      <c r="HU744" s="3"/>
      <c r="HV744" s="3"/>
      <c r="HW744" s="3"/>
      <c r="HX744" s="3"/>
      <c r="HY744" s="3"/>
      <c r="HZ744" s="3"/>
      <c r="IA744" s="3"/>
      <c r="IB744" s="3"/>
      <c r="IC744" s="3"/>
      <c r="ID744" s="3"/>
      <c r="IE744" s="3"/>
      <c r="IF744" s="3"/>
      <c r="IG744" s="3"/>
      <c r="IH744" s="3"/>
      <c r="II744" s="3"/>
      <c r="IJ744" s="3"/>
      <c r="IK744" s="3"/>
      <c r="IL744" s="3"/>
      <c r="IM744" s="3"/>
      <c r="IN744" s="3"/>
      <c r="IO744" s="3"/>
      <c r="IP744" s="3"/>
    </row>
    <row r="745" spans="1:250" x14ac:dyDescent="0.25">
      <c r="A745" s="21"/>
      <c r="B745" s="21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  <c r="HQ745" s="3"/>
      <c r="HR745" s="3"/>
      <c r="HS745" s="3"/>
      <c r="HT745" s="3"/>
      <c r="HU745" s="3"/>
      <c r="HV745" s="3"/>
      <c r="HW745" s="3"/>
      <c r="HX745" s="3"/>
      <c r="HY745" s="3"/>
      <c r="HZ745" s="3"/>
      <c r="IA745" s="3"/>
      <c r="IB745" s="3"/>
      <c r="IC745" s="3"/>
      <c r="ID745" s="3"/>
      <c r="IE745" s="3"/>
      <c r="IF745" s="3"/>
      <c r="IG745" s="3"/>
      <c r="IH745" s="3"/>
      <c r="II745" s="3"/>
      <c r="IJ745" s="3"/>
      <c r="IK745" s="3"/>
      <c r="IL745" s="3"/>
      <c r="IM745" s="3"/>
      <c r="IN745" s="3"/>
      <c r="IO745" s="3"/>
      <c r="IP745" s="3"/>
    </row>
    <row r="746" spans="1:250" x14ac:dyDescent="0.25">
      <c r="A746" s="21"/>
      <c r="B746" s="21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  <c r="IG746" s="3"/>
      <c r="IH746" s="3"/>
      <c r="II746" s="3"/>
      <c r="IJ746" s="3"/>
      <c r="IK746" s="3"/>
      <c r="IL746" s="3"/>
      <c r="IM746" s="3"/>
      <c r="IN746" s="3"/>
      <c r="IO746" s="3"/>
      <c r="IP746" s="3"/>
    </row>
    <row r="747" spans="1:250" x14ac:dyDescent="0.25">
      <c r="A747" s="21"/>
      <c r="B747" s="21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  <c r="IG747" s="3"/>
      <c r="IH747" s="3"/>
      <c r="II747" s="3"/>
      <c r="IJ747" s="3"/>
      <c r="IK747" s="3"/>
      <c r="IL747" s="3"/>
      <c r="IM747" s="3"/>
      <c r="IN747" s="3"/>
      <c r="IO747" s="3"/>
      <c r="IP747" s="3"/>
    </row>
    <row r="748" spans="1:250" x14ac:dyDescent="0.25">
      <c r="A748" s="21"/>
      <c r="B748" s="21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  <c r="IP748" s="3"/>
    </row>
    <row r="749" spans="1:250" x14ac:dyDescent="0.25">
      <c r="A749" s="21"/>
      <c r="B749" s="21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  <c r="HQ749" s="3"/>
      <c r="HR749" s="3"/>
      <c r="HS749" s="3"/>
      <c r="HT749" s="3"/>
      <c r="HU749" s="3"/>
      <c r="HV749" s="3"/>
      <c r="HW749" s="3"/>
      <c r="HX749" s="3"/>
      <c r="HY749" s="3"/>
      <c r="HZ749" s="3"/>
      <c r="IA749" s="3"/>
      <c r="IB749" s="3"/>
      <c r="IC749" s="3"/>
      <c r="ID749" s="3"/>
      <c r="IE749" s="3"/>
      <c r="IF749" s="3"/>
      <c r="IG749" s="3"/>
      <c r="IH749" s="3"/>
      <c r="II749" s="3"/>
      <c r="IJ749" s="3"/>
      <c r="IK749" s="3"/>
      <c r="IL749" s="3"/>
      <c r="IM749" s="3"/>
      <c r="IN749" s="3"/>
      <c r="IO749" s="3"/>
      <c r="IP749" s="3"/>
    </row>
    <row r="750" spans="1:250" x14ac:dyDescent="0.25">
      <c r="A750" s="21"/>
      <c r="B750" s="21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  <c r="HQ750" s="3"/>
      <c r="HR750" s="3"/>
      <c r="HS750" s="3"/>
      <c r="HT750" s="3"/>
      <c r="HU750" s="3"/>
      <c r="HV750" s="3"/>
      <c r="HW750" s="3"/>
      <c r="HX750" s="3"/>
      <c r="HY750" s="3"/>
      <c r="HZ750" s="3"/>
      <c r="IA750" s="3"/>
      <c r="IB750" s="3"/>
      <c r="IC750" s="3"/>
      <c r="ID750" s="3"/>
      <c r="IE750" s="3"/>
      <c r="IF750" s="3"/>
      <c r="IG750" s="3"/>
      <c r="IH750" s="3"/>
      <c r="II750" s="3"/>
      <c r="IJ750" s="3"/>
      <c r="IK750" s="3"/>
      <c r="IL750" s="3"/>
      <c r="IM750" s="3"/>
      <c r="IN750" s="3"/>
      <c r="IO750" s="3"/>
      <c r="IP750" s="3"/>
    </row>
    <row r="751" spans="1:250" x14ac:dyDescent="0.25">
      <c r="A751" s="21"/>
      <c r="B751" s="21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  <c r="HQ751" s="3"/>
      <c r="HR751" s="3"/>
      <c r="HS751" s="3"/>
      <c r="HT751" s="3"/>
      <c r="HU751" s="3"/>
      <c r="HV751" s="3"/>
      <c r="HW751" s="3"/>
      <c r="HX751" s="3"/>
      <c r="HY751" s="3"/>
      <c r="HZ751" s="3"/>
      <c r="IA751" s="3"/>
      <c r="IB751" s="3"/>
      <c r="IC751" s="3"/>
      <c r="ID751" s="3"/>
      <c r="IE751" s="3"/>
      <c r="IF751" s="3"/>
      <c r="IG751" s="3"/>
      <c r="IH751" s="3"/>
      <c r="II751" s="3"/>
      <c r="IJ751" s="3"/>
      <c r="IK751" s="3"/>
      <c r="IL751" s="3"/>
      <c r="IM751" s="3"/>
      <c r="IN751" s="3"/>
      <c r="IO751" s="3"/>
      <c r="IP751" s="3"/>
    </row>
    <row r="752" spans="1:250" x14ac:dyDescent="0.25">
      <c r="A752" s="21"/>
      <c r="B752" s="21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  <c r="GX752" s="3"/>
      <c r="GY752" s="3"/>
      <c r="GZ752" s="3"/>
      <c r="HA752" s="3"/>
      <c r="HB752" s="3"/>
      <c r="HC752" s="3"/>
      <c r="HD752" s="3"/>
      <c r="HE752" s="3"/>
      <c r="HF752" s="3"/>
      <c r="HG752" s="3"/>
      <c r="HH752" s="3"/>
      <c r="HI752" s="3"/>
      <c r="HJ752" s="3"/>
      <c r="HK752" s="3"/>
      <c r="HL752" s="3"/>
      <c r="HM752" s="3"/>
      <c r="HN752" s="3"/>
      <c r="HO752" s="3"/>
      <c r="HP752" s="3"/>
      <c r="HQ752" s="3"/>
      <c r="HR752" s="3"/>
      <c r="HS752" s="3"/>
      <c r="HT752" s="3"/>
      <c r="HU752" s="3"/>
      <c r="HV752" s="3"/>
      <c r="HW752" s="3"/>
      <c r="HX752" s="3"/>
      <c r="HY752" s="3"/>
      <c r="HZ752" s="3"/>
      <c r="IA752" s="3"/>
      <c r="IB752" s="3"/>
      <c r="IC752" s="3"/>
      <c r="ID752" s="3"/>
      <c r="IE752" s="3"/>
      <c r="IF752" s="3"/>
      <c r="IG752" s="3"/>
      <c r="IH752" s="3"/>
      <c r="II752" s="3"/>
      <c r="IJ752" s="3"/>
      <c r="IK752" s="3"/>
      <c r="IL752" s="3"/>
      <c r="IM752" s="3"/>
      <c r="IN752" s="3"/>
      <c r="IO752" s="3"/>
      <c r="IP752" s="3"/>
    </row>
    <row r="753" spans="1:250" x14ac:dyDescent="0.25">
      <c r="A753" s="21"/>
      <c r="B753" s="21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/>
      <c r="GP753" s="3"/>
      <c r="GQ753" s="3"/>
      <c r="GR753" s="3"/>
      <c r="GS753" s="3"/>
      <c r="GT753" s="3"/>
      <c r="GU753" s="3"/>
      <c r="GV753" s="3"/>
      <c r="GW753" s="3"/>
      <c r="GX753" s="3"/>
      <c r="GY753" s="3"/>
      <c r="GZ753" s="3"/>
      <c r="HA753" s="3"/>
      <c r="HB753" s="3"/>
      <c r="HC753" s="3"/>
      <c r="HD753" s="3"/>
      <c r="HE753" s="3"/>
      <c r="HF753" s="3"/>
      <c r="HG753" s="3"/>
      <c r="HH753" s="3"/>
      <c r="HI753" s="3"/>
      <c r="HJ753" s="3"/>
      <c r="HK753" s="3"/>
      <c r="HL753" s="3"/>
      <c r="HM753" s="3"/>
      <c r="HN753" s="3"/>
      <c r="HO753" s="3"/>
      <c r="HP753" s="3"/>
      <c r="HQ753" s="3"/>
      <c r="HR753" s="3"/>
      <c r="HS753" s="3"/>
      <c r="HT753" s="3"/>
      <c r="HU753" s="3"/>
      <c r="HV753" s="3"/>
      <c r="HW753" s="3"/>
      <c r="HX753" s="3"/>
      <c r="HY753" s="3"/>
      <c r="HZ753" s="3"/>
      <c r="IA753" s="3"/>
      <c r="IB753" s="3"/>
      <c r="IC753" s="3"/>
      <c r="ID753" s="3"/>
      <c r="IE753" s="3"/>
      <c r="IF753" s="3"/>
      <c r="IG753" s="3"/>
      <c r="IH753" s="3"/>
      <c r="II753" s="3"/>
      <c r="IJ753" s="3"/>
      <c r="IK753" s="3"/>
      <c r="IL753" s="3"/>
      <c r="IM753" s="3"/>
      <c r="IN753" s="3"/>
      <c r="IO753" s="3"/>
      <c r="IP753" s="3"/>
    </row>
    <row r="754" spans="1:250" x14ac:dyDescent="0.25">
      <c r="A754" s="21"/>
      <c r="B754" s="21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/>
      <c r="GP754" s="3"/>
      <c r="GQ754" s="3"/>
      <c r="GR754" s="3"/>
      <c r="GS754" s="3"/>
      <c r="GT754" s="3"/>
      <c r="GU754" s="3"/>
      <c r="GV754" s="3"/>
      <c r="GW754" s="3"/>
      <c r="GX754" s="3"/>
      <c r="GY754" s="3"/>
      <c r="GZ754" s="3"/>
      <c r="HA754" s="3"/>
      <c r="HB754" s="3"/>
      <c r="HC754" s="3"/>
      <c r="HD754" s="3"/>
      <c r="HE754" s="3"/>
      <c r="HF754" s="3"/>
      <c r="HG754" s="3"/>
      <c r="HH754" s="3"/>
      <c r="HI754" s="3"/>
      <c r="HJ754" s="3"/>
      <c r="HK754" s="3"/>
      <c r="HL754" s="3"/>
      <c r="HM754" s="3"/>
      <c r="HN754" s="3"/>
      <c r="HO754" s="3"/>
      <c r="HP754" s="3"/>
      <c r="HQ754" s="3"/>
      <c r="HR754" s="3"/>
      <c r="HS754" s="3"/>
      <c r="HT754" s="3"/>
      <c r="HU754" s="3"/>
      <c r="HV754" s="3"/>
      <c r="HW754" s="3"/>
      <c r="HX754" s="3"/>
      <c r="HY754" s="3"/>
      <c r="HZ754" s="3"/>
      <c r="IA754" s="3"/>
      <c r="IB754" s="3"/>
      <c r="IC754" s="3"/>
      <c r="ID754" s="3"/>
      <c r="IE754" s="3"/>
      <c r="IF754" s="3"/>
      <c r="IG754" s="3"/>
      <c r="IH754" s="3"/>
      <c r="II754" s="3"/>
      <c r="IJ754" s="3"/>
      <c r="IK754" s="3"/>
      <c r="IL754" s="3"/>
      <c r="IM754" s="3"/>
      <c r="IN754" s="3"/>
      <c r="IO754" s="3"/>
      <c r="IP754" s="3"/>
    </row>
    <row r="755" spans="1:250" x14ac:dyDescent="0.25">
      <c r="A755" s="21"/>
      <c r="B755" s="21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  <c r="GO755" s="3"/>
      <c r="GP755" s="3"/>
      <c r="GQ755" s="3"/>
      <c r="GR755" s="3"/>
      <c r="GS755" s="3"/>
      <c r="GT755" s="3"/>
      <c r="GU755" s="3"/>
      <c r="GV755" s="3"/>
      <c r="GW755" s="3"/>
      <c r="GX755" s="3"/>
      <c r="GY755" s="3"/>
      <c r="GZ755" s="3"/>
      <c r="HA755" s="3"/>
      <c r="HB755" s="3"/>
      <c r="HC755" s="3"/>
      <c r="HD755" s="3"/>
      <c r="HE755" s="3"/>
      <c r="HF755" s="3"/>
      <c r="HG755" s="3"/>
      <c r="HH755" s="3"/>
      <c r="HI755" s="3"/>
      <c r="HJ755" s="3"/>
      <c r="HK755" s="3"/>
      <c r="HL755" s="3"/>
      <c r="HM755" s="3"/>
      <c r="HN755" s="3"/>
      <c r="HO755" s="3"/>
      <c r="HP755" s="3"/>
      <c r="HQ755" s="3"/>
      <c r="HR755" s="3"/>
      <c r="HS755" s="3"/>
      <c r="HT755" s="3"/>
      <c r="HU755" s="3"/>
      <c r="HV755" s="3"/>
      <c r="HW755" s="3"/>
      <c r="HX755" s="3"/>
      <c r="HY755" s="3"/>
      <c r="HZ755" s="3"/>
      <c r="IA755" s="3"/>
      <c r="IB755" s="3"/>
      <c r="IC755" s="3"/>
      <c r="ID755" s="3"/>
      <c r="IE755" s="3"/>
      <c r="IF755" s="3"/>
      <c r="IG755" s="3"/>
      <c r="IH755" s="3"/>
      <c r="II755" s="3"/>
      <c r="IJ755" s="3"/>
      <c r="IK755" s="3"/>
      <c r="IL755" s="3"/>
      <c r="IM755" s="3"/>
      <c r="IN755" s="3"/>
      <c r="IO755" s="3"/>
      <c r="IP755" s="3"/>
    </row>
    <row r="756" spans="1:250" x14ac:dyDescent="0.25">
      <c r="A756" s="21"/>
      <c r="B756" s="21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  <c r="GO756" s="3"/>
      <c r="GP756" s="3"/>
      <c r="GQ756" s="3"/>
      <c r="GR756" s="3"/>
      <c r="GS756" s="3"/>
      <c r="GT756" s="3"/>
      <c r="GU756" s="3"/>
      <c r="GV756" s="3"/>
      <c r="GW756" s="3"/>
      <c r="GX756" s="3"/>
      <c r="GY756" s="3"/>
      <c r="GZ756" s="3"/>
      <c r="HA756" s="3"/>
      <c r="HB756" s="3"/>
      <c r="HC756" s="3"/>
      <c r="HD756" s="3"/>
      <c r="HE756" s="3"/>
      <c r="HF756" s="3"/>
      <c r="HG756" s="3"/>
      <c r="HH756" s="3"/>
      <c r="HI756" s="3"/>
      <c r="HJ756" s="3"/>
      <c r="HK756" s="3"/>
      <c r="HL756" s="3"/>
      <c r="HM756" s="3"/>
      <c r="HN756" s="3"/>
      <c r="HO756" s="3"/>
      <c r="HP756" s="3"/>
      <c r="HQ756" s="3"/>
      <c r="HR756" s="3"/>
      <c r="HS756" s="3"/>
      <c r="HT756" s="3"/>
      <c r="HU756" s="3"/>
      <c r="HV756" s="3"/>
      <c r="HW756" s="3"/>
      <c r="HX756" s="3"/>
      <c r="HY756" s="3"/>
      <c r="HZ756" s="3"/>
      <c r="IA756" s="3"/>
      <c r="IB756" s="3"/>
      <c r="IC756" s="3"/>
      <c r="ID756" s="3"/>
      <c r="IE756" s="3"/>
      <c r="IF756" s="3"/>
      <c r="IG756" s="3"/>
      <c r="IH756" s="3"/>
      <c r="II756" s="3"/>
      <c r="IJ756" s="3"/>
      <c r="IK756" s="3"/>
      <c r="IL756" s="3"/>
      <c r="IM756" s="3"/>
      <c r="IN756" s="3"/>
      <c r="IO756" s="3"/>
      <c r="IP756" s="3"/>
    </row>
    <row r="757" spans="1:250" x14ac:dyDescent="0.25">
      <c r="A757" s="21"/>
      <c r="B757" s="21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  <c r="GO757" s="3"/>
      <c r="GP757" s="3"/>
      <c r="GQ757" s="3"/>
      <c r="GR757" s="3"/>
      <c r="GS757" s="3"/>
      <c r="GT757" s="3"/>
      <c r="GU757" s="3"/>
      <c r="GV757" s="3"/>
      <c r="GW757" s="3"/>
      <c r="GX757" s="3"/>
      <c r="GY757" s="3"/>
      <c r="GZ757" s="3"/>
      <c r="HA757" s="3"/>
      <c r="HB757" s="3"/>
      <c r="HC757" s="3"/>
      <c r="HD757" s="3"/>
      <c r="HE757" s="3"/>
      <c r="HF757" s="3"/>
      <c r="HG757" s="3"/>
      <c r="HH757" s="3"/>
      <c r="HI757" s="3"/>
      <c r="HJ757" s="3"/>
      <c r="HK757" s="3"/>
      <c r="HL757" s="3"/>
      <c r="HM757" s="3"/>
      <c r="HN757" s="3"/>
      <c r="HO757" s="3"/>
      <c r="HP757" s="3"/>
      <c r="HQ757" s="3"/>
      <c r="HR757" s="3"/>
      <c r="HS757" s="3"/>
      <c r="HT757" s="3"/>
      <c r="HU757" s="3"/>
      <c r="HV757" s="3"/>
      <c r="HW757" s="3"/>
      <c r="HX757" s="3"/>
      <c r="HY757" s="3"/>
      <c r="HZ757" s="3"/>
      <c r="IA757" s="3"/>
      <c r="IB757" s="3"/>
      <c r="IC757" s="3"/>
      <c r="ID757" s="3"/>
      <c r="IE757" s="3"/>
      <c r="IF757" s="3"/>
      <c r="IG757" s="3"/>
      <c r="IH757" s="3"/>
      <c r="II757" s="3"/>
      <c r="IJ757" s="3"/>
      <c r="IK757" s="3"/>
      <c r="IL757" s="3"/>
      <c r="IM757" s="3"/>
      <c r="IN757" s="3"/>
      <c r="IO757" s="3"/>
      <c r="IP757" s="3"/>
    </row>
    <row r="758" spans="1:250" x14ac:dyDescent="0.25">
      <c r="A758" s="21"/>
      <c r="B758" s="21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  <c r="GO758" s="3"/>
      <c r="GP758" s="3"/>
      <c r="GQ758" s="3"/>
      <c r="GR758" s="3"/>
      <c r="GS758" s="3"/>
      <c r="GT758" s="3"/>
      <c r="GU758" s="3"/>
      <c r="GV758" s="3"/>
      <c r="GW758" s="3"/>
      <c r="GX758" s="3"/>
      <c r="GY758" s="3"/>
      <c r="GZ758" s="3"/>
      <c r="HA758" s="3"/>
      <c r="HB758" s="3"/>
      <c r="HC758" s="3"/>
      <c r="HD758" s="3"/>
      <c r="HE758" s="3"/>
      <c r="HF758" s="3"/>
      <c r="HG758" s="3"/>
      <c r="HH758" s="3"/>
      <c r="HI758" s="3"/>
      <c r="HJ758" s="3"/>
      <c r="HK758" s="3"/>
      <c r="HL758" s="3"/>
      <c r="HM758" s="3"/>
      <c r="HN758" s="3"/>
      <c r="HO758" s="3"/>
      <c r="HP758" s="3"/>
      <c r="HQ758" s="3"/>
      <c r="HR758" s="3"/>
      <c r="HS758" s="3"/>
      <c r="HT758" s="3"/>
      <c r="HU758" s="3"/>
      <c r="HV758" s="3"/>
      <c r="HW758" s="3"/>
      <c r="HX758" s="3"/>
      <c r="HY758" s="3"/>
      <c r="HZ758" s="3"/>
      <c r="IA758" s="3"/>
      <c r="IB758" s="3"/>
      <c r="IC758" s="3"/>
      <c r="ID758" s="3"/>
      <c r="IE758" s="3"/>
      <c r="IF758" s="3"/>
      <c r="IG758" s="3"/>
      <c r="IH758" s="3"/>
      <c r="II758" s="3"/>
      <c r="IJ758" s="3"/>
      <c r="IK758" s="3"/>
      <c r="IL758" s="3"/>
      <c r="IM758" s="3"/>
      <c r="IN758" s="3"/>
      <c r="IO758" s="3"/>
      <c r="IP758" s="3"/>
    </row>
    <row r="759" spans="1:250" x14ac:dyDescent="0.25">
      <c r="A759" s="21"/>
      <c r="B759" s="21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  <c r="GO759" s="3"/>
      <c r="GP759" s="3"/>
      <c r="GQ759" s="3"/>
      <c r="GR759" s="3"/>
      <c r="GS759" s="3"/>
      <c r="GT759" s="3"/>
      <c r="GU759" s="3"/>
      <c r="GV759" s="3"/>
      <c r="GW759" s="3"/>
      <c r="GX759" s="3"/>
      <c r="GY759" s="3"/>
      <c r="GZ759" s="3"/>
      <c r="HA759" s="3"/>
      <c r="HB759" s="3"/>
      <c r="HC759" s="3"/>
      <c r="HD759" s="3"/>
      <c r="HE759" s="3"/>
      <c r="HF759" s="3"/>
      <c r="HG759" s="3"/>
      <c r="HH759" s="3"/>
      <c r="HI759" s="3"/>
      <c r="HJ759" s="3"/>
      <c r="HK759" s="3"/>
      <c r="HL759" s="3"/>
      <c r="HM759" s="3"/>
      <c r="HN759" s="3"/>
      <c r="HO759" s="3"/>
      <c r="HP759" s="3"/>
      <c r="HQ759" s="3"/>
      <c r="HR759" s="3"/>
      <c r="HS759" s="3"/>
      <c r="HT759" s="3"/>
      <c r="HU759" s="3"/>
      <c r="HV759" s="3"/>
      <c r="HW759" s="3"/>
      <c r="HX759" s="3"/>
      <c r="HY759" s="3"/>
      <c r="HZ759" s="3"/>
      <c r="IA759" s="3"/>
      <c r="IB759" s="3"/>
      <c r="IC759" s="3"/>
      <c r="ID759" s="3"/>
      <c r="IE759" s="3"/>
      <c r="IF759" s="3"/>
      <c r="IG759" s="3"/>
      <c r="IH759" s="3"/>
      <c r="II759" s="3"/>
      <c r="IJ759" s="3"/>
      <c r="IK759" s="3"/>
      <c r="IL759" s="3"/>
      <c r="IM759" s="3"/>
      <c r="IN759" s="3"/>
      <c r="IO759" s="3"/>
      <c r="IP759" s="3"/>
    </row>
    <row r="760" spans="1:250" x14ac:dyDescent="0.25">
      <c r="A760" s="21"/>
      <c r="B760" s="21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/>
      <c r="GP760" s="3"/>
      <c r="GQ760" s="3"/>
      <c r="GR760" s="3"/>
      <c r="GS760" s="3"/>
      <c r="GT760" s="3"/>
      <c r="GU760" s="3"/>
      <c r="GV760" s="3"/>
      <c r="GW760" s="3"/>
      <c r="GX760" s="3"/>
      <c r="GY760" s="3"/>
      <c r="GZ760" s="3"/>
      <c r="HA760" s="3"/>
      <c r="HB760" s="3"/>
      <c r="HC760" s="3"/>
      <c r="HD760" s="3"/>
      <c r="HE760" s="3"/>
      <c r="HF760" s="3"/>
      <c r="HG760" s="3"/>
      <c r="HH760" s="3"/>
      <c r="HI760" s="3"/>
      <c r="HJ760" s="3"/>
      <c r="HK760" s="3"/>
      <c r="HL760" s="3"/>
      <c r="HM760" s="3"/>
      <c r="HN760" s="3"/>
      <c r="HO760" s="3"/>
      <c r="HP760" s="3"/>
      <c r="HQ760" s="3"/>
      <c r="HR760" s="3"/>
      <c r="HS760" s="3"/>
      <c r="HT760" s="3"/>
      <c r="HU760" s="3"/>
      <c r="HV760" s="3"/>
      <c r="HW760" s="3"/>
      <c r="HX760" s="3"/>
      <c r="HY760" s="3"/>
      <c r="HZ760" s="3"/>
      <c r="IA760" s="3"/>
      <c r="IB760" s="3"/>
      <c r="IC760" s="3"/>
      <c r="ID760" s="3"/>
      <c r="IE760" s="3"/>
      <c r="IF760" s="3"/>
      <c r="IG760" s="3"/>
      <c r="IH760" s="3"/>
      <c r="II760" s="3"/>
      <c r="IJ760" s="3"/>
      <c r="IK760" s="3"/>
      <c r="IL760" s="3"/>
      <c r="IM760" s="3"/>
      <c r="IN760" s="3"/>
      <c r="IO760" s="3"/>
      <c r="IP760" s="3"/>
    </row>
    <row r="761" spans="1:250" x14ac:dyDescent="0.25">
      <c r="A761" s="21"/>
      <c r="B761" s="21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  <c r="GO761" s="3"/>
      <c r="GP761" s="3"/>
      <c r="GQ761" s="3"/>
      <c r="GR761" s="3"/>
      <c r="GS761" s="3"/>
      <c r="GT761" s="3"/>
      <c r="GU761" s="3"/>
      <c r="GV761" s="3"/>
      <c r="GW761" s="3"/>
      <c r="GX761" s="3"/>
      <c r="GY761" s="3"/>
      <c r="GZ761" s="3"/>
      <c r="HA761" s="3"/>
      <c r="HB761" s="3"/>
      <c r="HC761" s="3"/>
      <c r="HD761" s="3"/>
      <c r="HE761" s="3"/>
      <c r="HF761" s="3"/>
      <c r="HG761" s="3"/>
      <c r="HH761" s="3"/>
      <c r="HI761" s="3"/>
      <c r="HJ761" s="3"/>
      <c r="HK761" s="3"/>
      <c r="HL761" s="3"/>
      <c r="HM761" s="3"/>
      <c r="HN761" s="3"/>
      <c r="HO761" s="3"/>
      <c r="HP761" s="3"/>
      <c r="HQ761" s="3"/>
      <c r="HR761" s="3"/>
      <c r="HS761" s="3"/>
      <c r="HT761" s="3"/>
      <c r="HU761" s="3"/>
      <c r="HV761" s="3"/>
      <c r="HW761" s="3"/>
      <c r="HX761" s="3"/>
      <c r="HY761" s="3"/>
      <c r="HZ761" s="3"/>
      <c r="IA761" s="3"/>
      <c r="IB761" s="3"/>
      <c r="IC761" s="3"/>
      <c r="ID761" s="3"/>
      <c r="IE761" s="3"/>
      <c r="IF761" s="3"/>
      <c r="IG761" s="3"/>
      <c r="IH761" s="3"/>
      <c r="II761" s="3"/>
      <c r="IJ761" s="3"/>
      <c r="IK761" s="3"/>
      <c r="IL761" s="3"/>
      <c r="IM761" s="3"/>
      <c r="IN761" s="3"/>
      <c r="IO761" s="3"/>
      <c r="IP761" s="3"/>
    </row>
    <row r="762" spans="1:250" x14ac:dyDescent="0.25">
      <c r="A762" s="21"/>
      <c r="B762" s="21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  <c r="GO762" s="3"/>
      <c r="GP762" s="3"/>
      <c r="GQ762" s="3"/>
      <c r="GR762" s="3"/>
      <c r="GS762" s="3"/>
      <c r="GT762" s="3"/>
      <c r="GU762" s="3"/>
      <c r="GV762" s="3"/>
      <c r="GW762" s="3"/>
      <c r="GX762" s="3"/>
      <c r="GY762" s="3"/>
      <c r="GZ762" s="3"/>
      <c r="HA762" s="3"/>
      <c r="HB762" s="3"/>
      <c r="HC762" s="3"/>
      <c r="HD762" s="3"/>
      <c r="HE762" s="3"/>
      <c r="HF762" s="3"/>
      <c r="HG762" s="3"/>
      <c r="HH762" s="3"/>
      <c r="HI762" s="3"/>
      <c r="HJ762" s="3"/>
      <c r="HK762" s="3"/>
      <c r="HL762" s="3"/>
      <c r="HM762" s="3"/>
      <c r="HN762" s="3"/>
      <c r="HO762" s="3"/>
      <c r="HP762" s="3"/>
      <c r="HQ762" s="3"/>
      <c r="HR762" s="3"/>
      <c r="HS762" s="3"/>
      <c r="HT762" s="3"/>
      <c r="HU762" s="3"/>
      <c r="HV762" s="3"/>
      <c r="HW762" s="3"/>
      <c r="HX762" s="3"/>
      <c r="HY762" s="3"/>
      <c r="HZ762" s="3"/>
      <c r="IA762" s="3"/>
      <c r="IB762" s="3"/>
      <c r="IC762" s="3"/>
      <c r="ID762" s="3"/>
      <c r="IE762" s="3"/>
      <c r="IF762" s="3"/>
      <c r="IG762" s="3"/>
      <c r="IH762" s="3"/>
      <c r="II762" s="3"/>
      <c r="IJ762" s="3"/>
      <c r="IK762" s="3"/>
      <c r="IL762" s="3"/>
      <c r="IM762" s="3"/>
      <c r="IN762" s="3"/>
      <c r="IO762" s="3"/>
      <c r="IP762" s="3"/>
    </row>
    <row r="763" spans="1:250" x14ac:dyDescent="0.25">
      <c r="A763" s="21"/>
      <c r="B763" s="21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  <c r="FJ763" s="3"/>
      <c r="FK763" s="3"/>
      <c r="FL763" s="3"/>
      <c r="FM763" s="3"/>
      <c r="FN763" s="3"/>
      <c r="FO763" s="3"/>
      <c r="FP763" s="3"/>
      <c r="FQ763" s="3"/>
      <c r="FR763" s="3"/>
      <c r="FS763" s="3"/>
      <c r="FT763" s="3"/>
      <c r="FU763" s="3"/>
      <c r="FV763" s="3"/>
      <c r="FW763" s="3"/>
      <c r="FX763" s="3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  <c r="GO763" s="3"/>
      <c r="GP763" s="3"/>
      <c r="GQ763" s="3"/>
      <c r="GR763" s="3"/>
      <c r="GS763" s="3"/>
      <c r="GT763" s="3"/>
      <c r="GU763" s="3"/>
      <c r="GV763" s="3"/>
      <c r="GW763" s="3"/>
      <c r="GX763" s="3"/>
      <c r="GY763" s="3"/>
      <c r="GZ763" s="3"/>
      <c r="HA763" s="3"/>
      <c r="HB763" s="3"/>
      <c r="HC763" s="3"/>
      <c r="HD763" s="3"/>
      <c r="HE763" s="3"/>
      <c r="HF763" s="3"/>
      <c r="HG763" s="3"/>
      <c r="HH763" s="3"/>
      <c r="HI763" s="3"/>
      <c r="HJ763" s="3"/>
      <c r="HK763" s="3"/>
      <c r="HL763" s="3"/>
      <c r="HM763" s="3"/>
      <c r="HN763" s="3"/>
      <c r="HO763" s="3"/>
      <c r="HP763" s="3"/>
      <c r="HQ763" s="3"/>
      <c r="HR763" s="3"/>
      <c r="HS763" s="3"/>
      <c r="HT763" s="3"/>
      <c r="HU763" s="3"/>
      <c r="HV763" s="3"/>
      <c r="HW763" s="3"/>
      <c r="HX763" s="3"/>
      <c r="HY763" s="3"/>
      <c r="HZ763" s="3"/>
      <c r="IA763" s="3"/>
      <c r="IB763" s="3"/>
      <c r="IC763" s="3"/>
      <c r="ID763" s="3"/>
      <c r="IE763" s="3"/>
      <c r="IF763" s="3"/>
      <c r="IG763" s="3"/>
      <c r="IH763" s="3"/>
      <c r="II763" s="3"/>
      <c r="IJ763" s="3"/>
      <c r="IK763" s="3"/>
      <c r="IL763" s="3"/>
      <c r="IM763" s="3"/>
      <c r="IN763" s="3"/>
      <c r="IO763" s="3"/>
      <c r="IP763" s="3"/>
    </row>
    <row r="764" spans="1:250" x14ac:dyDescent="0.25">
      <c r="A764" s="21"/>
      <c r="B764" s="21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  <c r="FJ764" s="3"/>
      <c r="FK764" s="3"/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/>
      <c r="FW764" s="3"/>
      <c r="FX764" s="3"/>
      <c r="FY764" s="3"/>
      <c r="FZ764" s="3"/>
      <c r="GA764" s="3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  <c r="GO764" s="3"/>
      <c r="GP764" s="3"/>
      <c r="GQ764" s="3"/>
      <c r="GR764" s="3"/>
      <c r="GS764" s="3"/>
      <c r="GT764" s="3"/>
      <c r="GU764" s="3"/>
      <c r="GV764" s="3"/>
      <c r="GW764" s="3"/>
      <c r="GX764" s="3"/>
      <c r="GY764" s="3"/>
      <c r="GZ764" s="3"/>
      <c r="HA764" s="3"/>
      <c r="HB764" s="3"/>
      <c r="HC764" s="3"/>
      <c r="HD764" s="3"/>
      <c r="HE764" s="3"/>
      <c r="HF764" s="3"/>
      <c r="HG764" s="3"/>
      <c r="HH764" s="3"/>
      <c r="HI764" s="3"/>
      <c r="HJ764" s="3"/>
      <c r="HK764" s="3"/>
      <c r="HL764" s="3"/>
      <c r="HM764" s="3"/>
      <c r="HN764" s="3"/>
      <c r="HO764" s="3"/>
      <c r="HP764" s="3"/>
      <c r="HQ764" s="3"/>
      <c r="HR764" s="3"/>
      <c r="HS764" s="3"/>
      <c r="HT764" s="3"/>
      <c r="HU764" s="3"/>
      <c r="HV764" s="3"/>
      <c r="HW764" s="3"/>
      <c r="HX764" s="3"/>
      <c r="HY764" s="3"/>
      <c r="HZ764" s="3"/>
      <c r="IA764" s="3"/>
      <c r="IB764" s="3"/>
      <c r="IC764" s="3"/>
      <c r="ID764" s="3"/>
      <c r="IE764" s="3"/>
      <c r="IF764" s="3"/>
      <c r="IG764" s="3"/>
      <c r="IH764" s="3"/>
      <c r="II764" s="3"/>
      <c r="IJ764" s="3"/>
      <c r="IK764" s="3"/>
      <c r="IL764" s="3"/>
      <c r="IM764" s="3"/>
      <c r="IN764" s="3"/>
      <c r="IO764" s="3"/>
      <c r="IP764" s="3"/>
    </row>
    <row r="765" spans="1:250" x14ac:dyDescent="0.25">
      <c r="A765" s="21"/>
      <c r="B765" s="21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  <c r="GX765" s="3"/>
      <c r="GY765" s="3"/>
      <c r="GZ765" s="3"/>
      <c r="HA765" s="3"/>
      <c r="HB765" s="3"/>
      <c r="HC765" s="3"/>
      <c r="HD765" s="3"/>
      <c r="HE765" s="3"/>
      <c r="HF765" s="3"/>
      <c r="HG765" s="3"/>
      <c r="HH765" s="3"/>
      <c r="HI765" s="3"/>
      <c r="HJ765" s="3"/>
      <c r="HK765" s="3"/>
      <c r="HL765" s="3"/>
      <c r="HM765" s="3"/>
      <c r="HN765" s="3"/>
      <c r="HO765" s="3"/>
      <c r="HP765" s="3"/>
      <c r="HQ765" s="3"/>
      <c r="HR765" s="3"/>
      <c r="HS765" s="3"/>
      <c r="HT765" s="3"/>
      <c r="HU765" s="3"/>
      <c r="HV765" s="3"/>
      <c r="HW765" s="3"/>
      <c r="HX765" s="3"/>
      <c r="HY765" s="3"/>
      <c r="HZ765" s="3"/>
      <c r="IA765" s="3"/>
      <c r="IB765" s="3"/>
      <c r="IC765" s="3"/>
      <c r="ID765" s="3"/>
      <c r="IE765" s="3"/>
      <c r="IF765" s="3"/>
      <c r="IG765" s="3"/>
      <c r="IH765" s="3"/>
      <c r="II765" s="3"/>
      <c r="IJ765" s="3"/>
      <c r="IK765" s="3"/>
      <c r="IL765" s="3"/>
      <c r="IM765" s="3"/>
      <c r="IN765" s="3"/>
      <c r="IO765" s="3"/>
      <c r="IP765" s="3"/>
    </row>
    <row r="766" spans="1:250" x14ac:dyDescent="0.25">
      <c r="A766" s="21"/>
      <c r="B766" s="21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  <c r="FJ766" s="3"/>
      <c r="FK766" s="3"/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/>
      <c r="FW766" s="3"/>
      <c r="FX766" s="3"/>
      <c r="FY766" s="3"/>
      <c r="FZ766" s="3"/>
      <c r="GA766" s="3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  <c r="GO766" s="3"/>
      <c r="GP766" s="3"/>
      <c r="GQ766" s="3"/>
      <c r="GR766" s="3"/>
      <c r="GS766" s="3"/>
      <c r="GT766" s="3"/>
      <c r="GU766" s="3"/>
      <c r="GV766" s="3"/>
      <c r="GW766" s="3"/>
      <c r="GX766" s="3"/>
      <c r="GY766" s="3"/>
      <c r="GZ766" s="3"/>
      <c r="HA766" s="3"/>
      <c r="HB766" s="3"/>
      <c r="HC766" s="3"/>
      <c r="HD766" s="3"/>
      <c r="HE766" s="3"/>
      <c r="HF766" s="3"/>
      <c r="HG766" s="3"/>
      <c r="HH766" s="3"/>
      <c r="HI766" s="3"/>
      <c r="HJ766" s="3"/>
      <c r="HK766" s="3"/>
      <c r="HL766" s="3"/>
      <c r="HM766" s="3"/>
      <c r="HN766" s="3"/>
      <c r="HO766" s="3"/>
      <c r="HP766" s="3"/>
      <c r="HQ766" s="3"/>
      <c r="HR766" s="3"/>
      <c r="HS766" s="3"/>
      <c r="HT766" s="3"/>
      <c r="HU766" s="3"/>
      <c r="HV766" s="3"/>
      <c r="HW766" s="3"/>
      <c r="HX766" s="3"/>
      <c r="HY766" s="3"/>
      <c r="HZ766" s="3"/>
      <c r="IA766" s="3"/>
      <c r="IB766" s="3"/>
      <c r="IC766" s="3"/>
      <c r="ID766" s="3"/>
      <c r="IE766" s="3"/>
      <c r="IF766" s="3"/>
      <c r="IG766" s="3"/>
      <c r="IH766" s="3"/>
      <c r="II766" s="3"/>
      <c r="IJ766" s="3"/>
      <c r="IK766" s="3"/>
      <c r="IL766" s="3"/>
      <c r="IM766" s="3"/>
      <c r="IN766" s="3"/>
      <c r="IO766" s="3"/>
      <c r="IP766" s="3"/>
    </row>
    <row r="767" spans="1:250" x14ac:dyDescent="0.25">
      <c r="A767" s="21"/>
      <c r="B767" s="21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/>
      <c r="GP767" s="3"/>
      <c r="GQ767" s="3"/>
      <c r="GR767" s="3"/>
      <c r="GS767" s="3"/>
      <c r="GT767" s="3"/>
      <c r="GU767" s="3"/>
      <c r="GV767" s="3"/>
      <c r="GW767" s="3"/>
      <c r="GX767" s="3"/>
      <c r="GY767" s="3"/>
      <c r="GZ767" s="3"/>
      <c r="HA767" s="3"/>
      <c r="HB767" s="3"/>
      <c r="HC767" s="3"/>
      <c r="HD767" s="3"/>
      <c r="HE767" s="3"/>
      <c r="HF767" s="3"/>
      <c r="HG767" s="3"/>
      <c r="HH767" s="3"/>
      <c r="HI767" s="3"/>
      <c r="HJ767" s="3"/>
      <c r="HK767" s="3"/>
      <c r="HL767" s="3"/>
      <c r="HM767" s="3"/>
      <c r="HN767" s="3"/>
      <c r="HO767" s="3"/>
      <c r="HP767" s="3"/>
      <c r="HQ767" s="3"/>
      <c r="HR767" s="3"/>
      <c r="HS767" s="3"/>
      <c r="HT767" s="3"/>
      <c r="HU767" s="3"/>
      <c r="HV767" s="3"/>
      <c r="HW767" s="3"/>
      <c r="HX767" s="3"/>
      <c r="HY767" s="3"/>
      <c r="HZ767" s="3"/>
      <c r="IA767" s="3"/>
      <c r="IB767" s="3"/>
      <c r="IC767" s="3"/>
      <c r="ID767" s="3"/>
      <c r="IE767" s="3"/>
      <c r="IF767" s="3"/>
      <c r="IG767" s="3"/>
      <c r="IH767" s="3"/>
      <c r="II767" s="3"/>
      <c r="IJ767" s="3"/>
      <c r="IK767" s="3"/>
      <c r="IL767" s="3"/>
      <c r="IM767" s="3"/>
      <c r="IN767" s="3"/>
      <c r="IO767" s="3"/>
      <c r="IP767" s="3"/>
    </row>
    <row r="768" spans="1:250" x14ac:dyDescent="0.25">
      <c r="A768" s="21"/>
      <c r="B768" s="21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  <c r="GO768" s="3"/>
      <c r="GP768" s="3"/>
      <c r="GQ768" s="3"/>
      <c r="GR768" s="3"/>
      <c r="GS768" s="3"/>
      <c r="GT768" s="3"/>
      <c r="GU768" s="3"/>
      <c r="GV768" s="3"/>
      <c r="GW768" s="3"/>
      <c r="GX768" s="3"/>
      <c r="GY768" s="3"/>
      <c r="GZ768" s="3"/>
      <c r="HA768" s="3"/>
      <c r="HB768" s="3"/>
      <c r="HC768" s="3"/>
      <c r="HD768" s="3"/>
      <c r="HE768" s="3"/>
      <c r="HF768" s="3"/>
      <c r="HG768" s="3"/>
      <c r="HH768" s="3"/>
      <c r="HI768" s="3"/>
      <c r="HJ768" s="3"/>
      <c r="HK768" s="3"/>
      <c r="HL768" s="3"/>
      <c r="HM768" s="3"/>
      <c r="HN768" s="3"/>
      <c r="HO768" s="3"/>
      <c r="HP768" s="3"/>
      <c r="HQ768" s="3"/>
      <c r="HR768" s="3"/>
      <c r="HS768" s="3"/>
      <c r="HT768" s="3"/>
      <c r="HU768" s="3"/>
      <c r="HV768" s="3"/>
      <c r="HW768" s="3"/>
      <c r="HX768" s="3"/>
      <c r="HY768" s="3"/>
      <c r="HZ768" s="3"/>
      <c r="IA768" s="3"/>
      <c r="IB768" s="3"/>
      <c r="IC768" s="3"/>
      <c r="ID768" s="3"/>
      <c r="IE768" s="3"/>
      <c r="IF768" s="3"/>
      <c r="IG768" s="3"/>
      <c r="IH768" s="3"/>
      <c r="II768" s="3"/>
      <c r="IJ768" s="3"/>
      <c r="IK768" s="3"/>
      <c r="IL768" s="3"/>
      <c r="IM768" s="3"/>
      <c r="IN768" s="3"/>
      <c r="IO768" s="3"/>
      <c r="IP768" s="3"/>
    </row>
    <row r="769" spans="1:250" x14ac:dyDescent="0.25">
      <c r="A769" s="21"/>
      <c r="B769" s="21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/>
      <c r="GP769" s="3"/>
      <c r="GQ769" s="3"/>
      <c r="GR769" s="3"/>
      <c r="GS769" s="3"/>
      <c r="GT769" s="3"/>
      <c r="GU769" s="3"/>
      <c r="GV769" s="3"/>
      <c r="GW769" s="3"/>
      <c r="GX769" s="3"/>
      <c r="GY769" s="3"/>
      <c r="GZ769" s="3"/>
      <c r="HA769" s="3"/>
      <c r="HB769" s="3"/>
      <c r="HC769" s="3"/>
      <c r="HD769" s="3"/>
      <c r="HE769" s="3"/>
      <c r="HF769" s="3"/>
      <c r="HG769" s="3"/>
      <c r="HH769" s="3"/>
      <c r="HI769" s="3"/>
      <c r="HJ769" s="3"/>
      <c r="HK769" s="3"/>
      <c r="HL769" s="3"/>
      <c r="HM769" s="3"/>
      <c r="HN769" s="3"/>
      <c r="HO769" s="3"/>
      <c r="HP769" s="3"/>
      <c r="HQ769" s="3"/>
      <c r="HR769" s="3"/>
      <c r="HS769" s="3"/>
      <c r="HT769" s="3"/>
      <c r="HU769" s="3"/>
      <c r="HV769" s="3"/>
      <c r="HW769" s="3"/>
      <c r="HX769" s="3"/>
      <c r="HY769" s="3"/>
      <c r="HZ769" s="3"/>
      <c r="IA769" s="3"/>
      <c r="IB769" s="3"/>
      <c r="IC769" s="3"/>
      <c r="ID769" s="3"/>
      <c r="IE769" s="3"/>
      <c r="IF769" s="3"/>
      <c r="IG769" s="3"/>
      <c r="IH769" s="3"/>
      <c r="II769" s="3"/>
      <c r="IJ769" s="3"/>
      <c r="IK769" s="3"/>
      <c r="IL769" s="3"/>
      <c r="IM769" s="3"/>
      <c r="IN769" s="3"/>
      <c r="IO769" s="3"/>
      <c r="IP769" s="3"/>
    </row>
    <row r="770" spans="1:250" x14ac:dyDescent="0.25">
      <c r="A770" s="21"/>
      <c r="B770" s="21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/>
      <c r="GP770" s="3"/>
      <c r="GQ770" s="3"/>
      <c r="GR770" s="3"/>
      <c r="GS770" s="3"/>
      <c r="GT770" s="3"/>
      <c r="GU770" s="3"/>
      <c r="GV770" s="3"/>
      <c r="GW770" s="3"/>
      <c r="GX770" s="3"/>
      <c r="GY770" s="3"/>
      <c r="GZ770" s="3"/>
      <c r="HA770" s="3"/>
      <c r="HB770" s="3"/>
      <c r="HC770" s="3"/>
      <c r="HD770" s="3"/>
      <c r="HE770" s="3"/>
      <c r="HF770" s="3"/>
      <c r="HG770" s="3"/>
      <c r="HH770" s="3"/>
      <c r="HI770" s="3"/>
      <c r="HJ770" s="3"/>
      <c r="HK770" s="3"/>
      <c r="HL770" s="3"/>
      <c r="HM770" s="3"/>
      <c r="HN770" s="3"/>
      <c r="HO770" s="3"/>
      <c r="HP770" s="3"/>
      <c r="HQ770" s="3"/>
      <c r="HR770" s="3"/>
      <c r="HS770" s="3"/>
      <c r="HT770" s="3"/>
      <c r="HU770" s="3"/>
      <c r="HV770" s="3"/>
      <c r="HW770" s="3"/>
      <c r="HX770" s="3"/>
      <c r="HY770" s="3"/>
      <c r="HZ770" s="3"/>
      <c r="IA770" s="3"/>
      <c r="IB770" s="3"/>
      <c r="IC770" s="3"/>
      <c r="ID770" s="3"/>
      <c r="IE770" s="3"/>
      <c r="IF770" s="3"/>
      <c r="IG770" s="3"/>
      <c r="IH770" s="3"/>
      <c r="II770" s="3"/>
      <c r="IJ770" s="3"/>
      <c r="IK770" s="3"/>
      <c r="IL770" s="3"/>
      <c r="IM770" s="3"/>
      <c r="IN770" s="3"/>
      <c r="IO770" s="3"/>
      <c r="IP770" s="3"/>
    </row>
    <row r="771" spans="1:250" x14ac:dyDescent="0.25">
      <c r="A771" s="21"/>
      <c r="B771" s="21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/>
      <c r="GP771" s="3"/>
      <c r="GQ771" s="3"/>
      <c r="GR771" s="3"/>
      <c r="GS771" s="3"/>
      <c r="GT771" s="3"/>
      <c r="GU771" s="3"/>
      <c r="GV771" s="3"/>
      <c r="GW771" s="3"/>
      <c r="GX771" s="3"/>
      <c r="GY771" s="3"/>
      <c r="GZ771" s="3"/>
      <c r="HA771" s="3"/>
      <c r="HB771" s="3"/>
      <c r="HC771" s="3"/>
      <c r="HD771" s="3"/>
      <c r="HE771" s="3"/>
      <c r="HF771" s="3"/>
      <c r="HG771" s="3"/>
      <c r="HH771" s="3"/>
      <c r="HI771" s="3"/>
      <c r="HJ771" s="3"/>
      <c r="HK771" s="3"/>
      <c r="HL771" s="3"/>
      <c r="HM771" s="3"/>
      <c r="HN771" s="3"/>
      <c r="HO771" s="3"/>
      <c r="HP771" s="3"/>
      <c r="HQ771" s="3"/>
      <c r="HR771" s="3"/>
      <c r="HS771" s="3"/>
      <c r="HT771" s="3"/>
      <c r="HU771" s="3"/>
      <c r="HV771" s="3"/>
      <c r="HW771" s="3"/>
      <c r="HX771" s="3"/>
      <c r="HY771" s="3"/>
      <c r="HZ771" s="3"/>
      <c r="IA771" s="3"/>
      <c r="IB771" s="3"/>
      <c r="IC771" s="3"/>
      <c r="ID771" s="3"/>
      <c r="IE771" s="3"/>
      <c r="IF771" s="3"/>
      <c r="IG771" s="3"/>
      <c r="IH771" s="3"/>
      <c r="II771" s="3"/>
      <c r="IJ771" s="3"/>
      <c r="IK771" s="3"/>
      <c r="IL771" s="3"/>
      <c r="IM771" s="3"/>
      <c r="IN771" s="3"/>
      <c r="IO771" s="3"/>
      <c r="IP771" s="3"/>
    </row>
    <row r="772" spans="1:250" x14ac:dyDescent="0.25">
      <c r="A772" s="21"/>
      <c r="B772" s="21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  <c r="GO772" s="3"/>
      <c r="GP772" s="3"/>
      <c r="GQ772" s="3"/>
      <c r="GR772" s="3"/>
      <c r="GS772" s="3"/>
      <c r="GT772" s="3"/>
      <c r="GU772" s="3"/>
      <c r="GV772" s="3"/>
      <c r="GW772" s="3"/>
      <c r="GX772" s="3"/>
      <c r="GY772" s="3"/>
      <c r="GZ772" s="3"/>
      <c r="HA772" s="3"/>
      <c r="HB772" s="3"/>
      <c r="HC772" s="3"/>
      <c r="HD772" s="3"/>
      <c r="HE772" s="3"/>
      <c r="HF772" s="3"/>
      <c r="HG772" s="3"/>
      <c r="HH772" s="3"/>
      <c r="HI772" s="3"/>
      <c r="HJ772" s="3"/>
      <c r="HK772" s="3"/>
      <c r="HL772" s="3"/>
      <c r="HM772" s="3"/>
      <c r="HN772" s="3"/>
      <c r="HO772" s="3"/>
      <c r="HP772" s="3"/>
      <c r="HQ772" s="3"/>
      <c r="HR772" s="3"/>
      <c r="HS772" s="3"/>
      <c r="HT772" s="3"/>
      <c r="HU772" s="3"/>
      <c r="HV772" s="3"/>
      <c r="HW772" s="3"/>
      <c r="HX772" s="3"/>
      <c r="HY772" s="3"/>
      <c r="HZ772" s="3"/>
      <c r="IA772" s="3"/>
      <c r="IB772" s="3"/>
      <c r="IC772" s="3"/>
      <c r="ID772" s="3"/>
      <c r="IE772" s="3"/>
      <c r="IF772" s="3"/>
      <c r="IG772" s="3"/>
      <c r="IH772" s="3"/>
      <c r="II772" s="3"/>
      <c r="IJ772" s="3"/>
      <c r="IK772" s="3"/>
      <c r="IL772" s="3"/>
      <c r="IM772" s="3"/>
      <c r="IN772" s="3"/>
      <c r="IO772" s="3"/>
      <c r="IP772" s="3"/>
    </row>
    <row r="773" spans="1:250" x14ac:dyDescent="0.25">
      <c r="A773" s="21"/>
      <c r="B773" s="21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  <c r="GO773" s="3"/>
      <c r="GP773" s="3"/>
      <c r="GQ773" s="3"/>
      <c r="GR773" s="3"/>
      <c r="GS773" s="3"/>
      <c r="GT773" s="3"/>
      <c r="GU773" s="3"/>
      <c r="GV773" s="3"/>
      <c r="GW773" s="3"/>
      <c r="GX773" s="3"/>
      <c r="GY773" s="3"/>
      <c r="GZ773" s="3"/>
      <c r="HA773" s="3"/>
      <c r="HB773" s="3"/>
      <c r="HC773" s="3"/>
      <c r="HD773" s="3"/>
      <c r="HE773" s="3"/>
      <c r="HF773" s="3"/>
      <c r="HG773" s="3"/>
      <c r="HH773" s="3"/>
      <c r="HI773" s="3"/>
      <c r="HJ773" s="3"/>
      <c r="HK773" s="3"/>
      <c r="HL773" s="3"/>
      <c r="HM773" s="3"/>
      <c r="HN773" s="3"/>
      <c r="HO773" s="3"/>
      <c r="HP773" s="3"/>
      <c r="HQ773" s="3"/>
      <c r="HR773" s="3"/>
      <c r="HS773" s="3"/>
      <c r="HT773" s="3"/>
      <c r="HU773" s="3"/>
      <c r="HV773" s="3"/>
      <c r="HW773" s="3"/>
      <c r="HX773" s="3"/>
      <c r="HY773" s="3"/>
      <c r="HZ773" s="3"/>
      <c r="IA773" s="3"/>
      <c r="IB773" s="3"/>
      <c r="IC773" s="3"/>
      <c r="ID773" s="3"/>
      <c r="IE773" s="3"/>
      <c r="IF773" s="3"/>
      <c r="IG773" s="3"/>
      <c r="IH773" s="3"/>
      <c r="II773" s="3"/>
      <c r="IJ773" s="3"/>
      <c r="IK773" s="3"/>
      <c r="IL773" s="3"/>
      <c r="IM773" s="3"/>
      <c r="IN773" s="3"/>
      <c r="IO773" s="3"/>
      <c r="IP773" s="3"/>
    </row>
    <row r="774" spans="1:250" x14ac:dyDescent="0.25">
      <c r="A774" s="21"/>
      <c r="B774" s="21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  <c r="GO774" s="3"/>
      <c r="GP774" s="3"/>
      <c r="GQ774" s="3"/>
      <c r="GR774" s="3"/>
      <c r="GS774" s="3"/>
      <c r="GT774" s="3"/>
      <c r="GU774" s="3"/>
      <c r="GV774" s="3"/>
      <c r="GW774" s="3"/>
      <c r="GX774" s="3"/>
      <c r="GY774" s="3"/>
      <c r="GZ774" s="3"/>
      <c r="HA774" s="3"/>
      <c r="HB774" s="3"/>
      <c r="HC774" s="3"/>
      <c r="HD774" s="3"/>
      <c r="HE774" s="3"/>
      <c r="HF774" s="3"/>
      <c r="HG774" s="3"/>
      <c r="HH774" s="3"/>
      <c r="HI774" s="3"/>
      <c r="HJ774" s="3"/>
      <c r="HK774" s="3"/>
      <c r="HL774" s="3"/>
      <c r="HM774" s="3"/>
      <c r="HN774" s="3"/>
      <c r="HO774" s="3"/>
      <c r="HP774" s="3"/>
      <c r="HQ774" s="3"/>
      <c r="HR774" s="3"/>
      <c r="HS774" s="3"/>
      <c r="HT774" s="3"/>
      <c r="HU774" s="3"/>
      <c r="HV774" s="3"/>
      <c r="HW774" s="3"/>
      <c r="HX774" s="3"/>
      <c r="HY774" s="3"/>
      <c r="HZ774" s="3"/>
      <c r="IA774" s="3"/>
      <c r="IB774" s="3"/>
      <c r="IC774" s="3"/>
      <c r="ID774" s="3"/>
      <c r="IE774" s="3"/>
      <c r="IF774" s="3"/>
      <c r="IG774" s="3"/>
      <c r="IH774" s="3"/>
      <c r="II774" s="3"/>
      <c r="IJ774" s="3"/>
      <c r="IK774" s="3"/>
      <c r="IL774" s="3"/>
      <c r="IM774" s="3"/>
      <c r="IN774" s="3"/>
      <c r="IO774" s="3"/>
      <c r="IP774" s="3"/>
    </row>
    <row r="775" spans="1:250" x14ac:dyDescent="0.25">
      <c r="A775" s="21"/>
      <c r="B775" s="21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  <c r="GX775" s="3"/>
      <c r="GY775" s="3"/>
      <c r="GZ775" s="3"/>
      <c r="HA775" s="3"/>
      <c r="HB775" s="3"/>
      <c r="HC775" s="3"/>
      <c r="HD775" s="3"/>
      <c r="HE775" s="3"/>
      <c r="HF775" s="3"/>
      <c r="HG775" s="3"/>
      <c r="HH775" s="3"/>
      <c r="HI775" s="3"/>
      <c r="HJ775" s="3"/>
      <c r="HK775" s="3"/>
      <c r="HL775" s="3"/>
      <c r="HM775" s="3"/>
      <c r="HN775" s="3"/>
      <c r="HO775" s="3"/>
      <c r="HP775" s="3"/>
      <c r="HQ775" s="3"/>
      <c r="HR775" s="3"/>
      <c r="HS775" s="3"/>
      <c r="HT775" s="3"/>
      <c r="HU775" s="3"/>
      <c r="HV775" s="3"/>
      <c r="HW775" s="3"/>
      <c r="HX775" s="3"/>
      <c r="HY775" s="3"/>
      <c r="HZ775" s="3"/>
      <c r="IA775" s="3"/>
      <c r="IB775" s="3"/>
      <c r="IC775" s="3"/>
      <c r="ID775" s="3"/>
      <c r="IE775" s="3"/>
      <c r="IF775" s="3"/>
      <c r="IG775" s="3"/>
      <c r="IH775" s="3"/>
      <c r="II775" s="3"/>
      <c r="IJ775" s="3"/>
      <c r="IK775" s="3"/>
      <c r="IL775" s="3"/>
      <c r="IM775" s="3"/>
      <c r="IN775" s="3"/>
      <c r="IO775" s="3"/>
      <c r="IP775" s="3"/>
    </row>
    <row r="776" spans="1:250" x14ac:dyDescent="0.25">
      <c r="A776" s="21"/>
      <c r="B776" s="21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  <c r="HY776" s="3"/>
      <c r="HZ776" s="3"/>
      <c r="IA776" s="3"/>
      <c r="IB776" s="3"/>
      <c r="IC776" s="3"/>
      <c r="ID776" s="3"/>
      <c r="IE776" s="3"/>
      <c r="IF776" s="3"/>
      <c r="IG776" s="3"/>
      <c r="IH776" s="3"/>
      <c r="II776" s="3"/>
      <c r="IJ776" s="3"/>
      <c r="IK776" s="3"/>
      <c r="IL776" s="3"/>
      <c r="IM776" s="3"/>
      <c r="IN776" s="3"/>
      <c r="IO776" s="3"/>
      <c r="IP776" s="3"/>
    </row>
    <row r="777" spans="1:250" x14ac:dyDescent="0.25">
      <c r="A777" s="21"/>
      <c r="B777" s="21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  <c r="HY777" s="3"/>
      <c r="HZ777" s="3"/>
      <c r="IA777" s="3"/>
      <c r="IB777" s="3"/>
      <c r="IC777" s="3"/>
      <c r="ID777" s="3"/>
      <c r="IE777" s="3"/>
      <c r="IF777" s="3"/>
      <c r="IG777" s="3"/>
      <c r="IH777" s="3"/>
      <c r="II777" s="3"/>
      <c r="IJ777" s="3"/>
      <c r="IK777" s="3"/>
      <c r="IL777" s="3"/>
      <c r="IM777" s="3"/>
      <c r="IN777" s="3"/>
      <c r="IO777" s="3"/>
      <c r="IP777" s="3"/>
    </row>
    <row r="778" spans="1:250" x14ac:dyDescent="0.25">
      <c r="A778" s="21"/>
      <c r="B778" s="21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  <c r="HY778" s="3"/>
      <c r="HZ778" s="3"/>
      <c r="IA778" s="3"/>
      <c r="IB778" s="3"/>
      <c r="IC778" s="3"/>
      <c r="ID778" s="3"/>
      <c r="IE778" s="3"/>
      <c r="IF778" s="3"/>
      <c r="IG778" s="3"/>
      <c r="IH778" s="3"/>
      <c r="II778" s="3"/>
      <c r="IJ778" s="3"/>
      <c r="IK778" s="3"/>
      <c r="IL778" s="3"/>
      <c r="IM778" s="3"/>
      <c r="IN778" s="3"/>
      <c r="IO778" s="3"/>
      <c r="IP778" s="3"/>
    </row>
    <row r="779" spans="1:250" x14ac:dyDescent="0.25">
      <c r="A779" s="21"/>
      <c r="B779" s="21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  <c r="GX779" s="3"/>
      <c r="GY779" s="3"/>
      <c r="GZ779" s="3"/>
      <c r="HA779" s="3"/>
      <c r="HB779" s="3"/>
      <c r="HC779" s="3"/>
      <c r="HD779" s="3"/>
      <c r="HE779" s="3"/>
      <c r="HF779" s="3"/>
      <c r="HG779" s="3"/>
      <c r="HH779" s="3"/>
      <c r="HI779" s="3"/>
      <c r="HJ779" s="3"/>
      <c r="HK779" s="3"/>
      <c r="HL779" s="3"/>
      <c r="HM779" s="3"/>
      <c r="HN779" s="3"/>
      <c r="HO779" s="3"/>
      <c r="HP779" s="3"/>
      <c r="HQ779" s="3"/>
      <c r="HR779" s="3"/>
      <c r="HS779" s="3"/>
      <c r="HT779" s="3"/>
      <c r="HU779" s="3"/>
      <c r="HV779" s="3"/>
      <c r="HW779" s="3"/>
      <c r="HX779" s="3"/>
      <c r="HY779" s="3"/>
      <c r="HZ779" s="3"/>
      <c r="IA779" s="3"/>
      <c r="IB779" s="3"/>
      <c r="IC779" s="3"/>
      <c r="ID779" s="3"/>
      <c r="IE779" s="3"/>
      <c r="IF779" s="3"/>
      <c r="IG779" s="3"/>
      <c r="IH779" s="3"/>
      <c r="II779" s="3"/>
      <c r="IJ779" s="3"/>
      <c r="IK779" s="3"/>
      <c r="IL779" s="3"/>
      <c r="IM779" s="3"/>
      <c r="IN779" s="3"/>
      <c r="IO779" s="3"/>
      <c r="IP779" s="3"/>
    </row>
    <row r="780" spans="1:250" x14ac:dyDescent="0.25">
      <c r="A780" s="21"/>
      <c r="B780" s="21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/>
      <c r="FW780" s="3"/>
      <c r="FX780" s="3"/>
      <c r="FY780" s="3"/>
      <c r="FZ780" s="3"/>
      <c r="GA780" s="3"/>
      <c r="GB780" s="3"/>
      <c r="GC780" s="3"/>
      <c r="GD780" s="3"/>
      <c r="GE780" s="3"/>
      <c r="GF780" s="3"/>
      <c r="GG780" s="3"/>
      <c r="GH780" s="3"/>
      <c r="GI780" s="3"/>
      <c r="GJ780" s="3"/>
      <c r="GK780" s="3"/>
      <c r="GL780" s="3"/>
      <c r="GM780" s="3"/>
      <c r="GN780" s="3"/>
      <c r="GO780" s="3"/>
      <c r="GP780" s="3"/>
      <c r="GQ780" s="3"/>
      <c r="GR780" s="3"/>
      <c r="GS780" s="3"/>
      <c r="GT780" s="3"/>
      <c r="GU780" s="3"/>
      <c r="GV780" s="3"/>
      <c r="GW780" s="3"/>
      <c r="GX780" s="3"/>
      <c r="GY780" s="3"/>
      <c r="GZ780" s="3"/>
      <c r="HA780" s="3"/>
      <c r="HB780" s="3"/>
      <c r="HC780" s="3"/>
      <c r="HD780" s="3"/>
      <c r="HE780" s="3"/>
      <c r="HF780" s="3"/>
      <c r="HG780" s="3"/>
      <c r="HH780" s="3"/>
      <c r="HI780" s="3"/>
      <c r="HJ780" s="3"/>
      <c r="HK780" s="3"/>
      <c r="HL780" s="3"/>
      <c r="HM780" s="3"/>
      <c r="HN780" s="3"/>
      <c r="HO780" s="3"/>
      <c r="HP780" s="3"/>
      <c r="HQ780" s="3"/>
      <c r="HR780" s="3"/>
      <c r="HS780" s="3"/>
      <c r="HT780" s="3"/>
      <c r="HU780" s="3"/>
      <c r="HV780" s="3"/>
      <c r="HW780" s="3"/>
      <c r="HX780" s="3"/>
      <c r="HY780" s="3"/>
      <c r="HZ780" s="3"/>
      <c r="IA780" s="3"/>
      <c r="IB780" s="3"/>
      <c r="IC780" s="3"/>
      <c r="ID780" s="3"/>
      <c r="IE780" s="3"/>
      <c r="IF780" s="3"/>
      <c r="IG780" s="3"/>
      <c r="IH780" s="3"/>
      <c r="II780" s="3"/>
      <c r="IJ780" s="3"/>
      <c r="IK780" s="3"/>
      <c r="IL780" s="3"/>
      <c r="IM780" s="3"/>
      <c r="IN780" s="3"/>
      <c r="IO780" s="3"/>
      <c r="IP780" s="3"/>
    </row>
    <row r="781" spans="1:250" x14ac:dyDescent="0.25">
      <c r="A781" s="21"/>
      <c r="B781" s="21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  <c r="FJ781" s="3"/>
      <c r="FK781" s="3"/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/>
      <c r="FW781" s="3"/>
      <c r="FX781" s="3"/>
      <c r="FY781" s="3"/>
      <c r="FZ781" s="3"/>
      <c r="GA781" s="3"/>
      <c r="GB781" s="3"/>
      <c r="GC781" s="3"/>
      <c r="GD781" s="3"/>
      <c r="GE781" s="3"/>
      <c r="GF781" s="3"/>
      <c r="GG781" s="3"/>
      <c r="GH781" s="3"/>
      <c r="GI781" s="3"/>
      <c r="GJ781" s="3"/>
      <c r="GK781" s="3"/>
      <c r="GL781" s="3"/>
      <c r="GM781" s="3"/>
      <c r="GN781" s="3"/>
      <c r="GO781" s="3"/>
      <c r="GP781" s="3"/>
      <c r="GQ781" s="3"/>
      <c r="GR781" s="3"/>
      <c r="GS781" s="3"/>
      <c r="GT781" s="3"/>
      <c r="GU781" s="3"/>
      <c r="GV781" s="3"/>
      <c r="GW781" s="3"/>
      <c r="GX781" s="3"/>
      <c r="GY781" s="3"/>
      <c r="GZ781" s="3"/>
      <c r="HA781" s="3"/>
      <c r="HB781" s="3"/>
      <c r="HC781" s="3"/>
      <c r="HD781" s="3"/>
      <c r="HE781" s="3"/>
      <c r="HF781" s="3"/>
      <c r="HG781" s="3"/>
      <c r="HH781" s="3"/>
      <c r="HI781" s="3"/>
      <c r="HJ781" s="3"/>
      <c r="HK781" s="3"/>
      <c r="HL781" s="3"/>
      <c r="HM781" s="3"/>
      <c r="HN781" s="3"/>
      <c r="HO781" s="3"/>
      <c r="HP781" s="3"/>
      <c r="HQ781" s="3"/>
      <c r="HR781" s="3"/>
      <c r="HS781" s="3"/>
      <c r="HT781" s="3"/>
      <c r="HU781" s="3"/>
      <c r="HV781" s="3"/>
      <c r="HW781" s="3"/>
      <c r="HX781" s="3"/>
      <c r="HY781" s="3"/>
      <c r="HZ781" s="3"/>
      <c r="IA781" s="3"/>
      <c r="IB781" s="3"/>
      <c r="IC781" s="3"/>
      <c r="ID781" s="3"/>
      <c r="IE781" s="3"/>
      <c r="IF781" s="3"/>
      <c r="IG781" s="3"/>
      <c r="IH781" s="3"/>
      <c r="II781" s="3"/>
      <c r="IJ781" s="3"/>
      <c r="IK781" s="3"/>
      <c r="IL781" s="3"/>
      <c r="IM781" s="3"/>
      <c r="IN781" s="3"/>
      <c r="IO781" s="3"/>
      <c r="IP781" s="3"/>
    </row>
    <row r="782" spans="1:250" x14ac:dyDescent="0.25">
      <c r="A782" s="21"/>
      <c r="B782" s="21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/>
      <c r="FW782" s="3"/>
      <c r="FX782" s="3"/>
      <c r="FY782" s="3"/>
      <c r="FZ782" s="3"/>
      <c r="GA782" s="3"/>
      <c r="GB782" s="3"/>
      <c r="GC782" s="3"/>
      <c r="GD782" s="3"/>
      <c r="GE782" s="3"/>
      <c r="GF782" s="3"/>
      <c r="GG782" s="3"/>
      <c r="GH782" s="3"/>
      <c r="GI782" s="3"/>
      <c r="GJ782" s="3"/>
      <c r="GK782" s="3"/>
      <c r="GL782" s="3"/>
      <c r="GM782" s="3"/>
      <c r="GN782" s="3"/>
      <c r="GO782" s="3"/>
      <c r="GP782" s="3"/>
      <c r="GQ782" s="3"/>
      <c r="GR782" s="3"/>
      <c r="GS782" s="3"/>
      <c r="GT782" s="3"/>
      <c r="GU782" s="3"/>
      <c r="GV782" s="3"/>
      <c r="GW782" s="3"/>
      <c r="GX782" s="3"/>
      <c r="GY782" s="3"/>
      <c r="GZ782" s="3"/>
      <c r="HA782" s="3"/>
      <c r="HB782" s="3"/>
      <c r="HC782" s="3"/>
      <c r="HD782" s="3"/>
      <c r="HE782" s="3"/>
      <c r="HF782" s="3"/>
      <c r="HG782" s="3"/>
      <c r="HH782" s="3"/>
      <c r="HI782" s="3"/>
      <c r="HJ782" s="3"/>
      <c r="HK782" s="3"/>
      <c r="HL782" s="3"/>
      <c r="HM782" s="3"/>
      <c r="HN782" s="3"/>
      <c r="HO782" s="3"/>
      <c r="HP782" s="3"/>
      <c r="HQ782" s="3"/>
      <c r="HR782" s="3"/>
      <c r="HS782" s="3"/>
      <c r="HT782" s="3"/>
      <c r="HU782" s="3"/>
      <c r="HV782" s="3"/>
      <c r="HW782" s="3"/>
      <c r="HX782" s="3"/>
      <c r="HY782" s="3"/>
      <c r="HZ782" s="3"/>
      <c r="IA782" s="3"/>
      <c r="IB782" s="3"/>
      <c r="IC782" s="3"/>
      <c r="ID782" s="3"/>
      <c r="IE782" s="3"/>
      <c r="IF782" s="3"/>
      <c r="IG782" s="3"/>
      <c r="IH782" s="3"/>
      <c r="II782" s="3"/>
      <c r="IJ782" s="3"/>
      <c r="IK782" s="3"/>
      <c r="IL782" s="3"/>
      <c r="IM782" s="3"/>
      <c r="IN782" s="3"/>
      <c r="IO782" s="3"/>
      <c r="IP782" s="3"/>
    </row>
    <row r="783" spans="1:250" x14ac:dyDescent="0.25">
      <c r="A783" s="21"/>
      <c r="B783" s="21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  <c r="FJ783" s="3"/>
      <c r="FK783" s="3"/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/>
      <c r="FW783" s="3"/>
      <c r="FX783" s="3"/>
      <c r="FY783" s="3"/>
      <c r="FZ783" s="3"/>
      <c r="GA783" s="3"/>
      <c r="GB783" s="3"/>
      <c r="GC783" s="3"/>
      <c r="GD783" s="3"/>
      <c r="GE783" s="3"/>
      <c r="GF783" s="3"/>
      <c r="GG783" s="3"/>
      <c r="GH783" s="3"/>
      <c r="GI783" s="3"/>
      <c r="GJ783" s="3"/>
      <c r="GK783" s="3"/>
      <c r="GL783" s="3"/>
      <c r="GM783" s="3"/>
      <c r="GN783" s="3"/>
      <c r="GO783" s="3"/>
      <c r="GP783" s="3"/>
      <c r="GQ783" s="3"/>
      <c r="GR783" s="3"/>
      <c r="GS783" s="3"/>
      <c r="GT783" s="3"/>
      <c r="GU783" s="3"/>
      <c r="GV783" s="3"/>
      <c r="GW783" s="3"/>
      <c r="GX783" s="3"/>
      <c r="GY783" s="3"/>
      <c r="GZ783" s="3"/>
      <c r="HA783" s="3"/>
      <c r="HB783" s="3"/>
      <c r="HC783" s="3"/>
      <c r="HD783" s="3"/>
      <c r="HE783" s="3"/>
      <c r="HF783" s="3"/>
      <c r="HG783" s="3"/>
      <c r="HH783" s="3"/>
      <c r="HI783" s="3"/>
      <c r="HJ783" s="3"/>
      <c r="HK783" s="3"/>
      <c r="HL783" s="3"/>
      <c r="HM783" s="3"/>
      <c r="HN783" s="3"/>
      <c r="HO783" s="3"/>
      <c r="HP783" s="3"/>
      <c r="HQ783" s="3"/>
      <c r="HR783" s="3"/>
      <c r="HS783" s="3"/>
      <c r="HT783" s="3"/>
      <c r="HU783" s="3"/>
      <c r="HV783" s="3"/>
      <c r="HW783" s="3"/>
      <c r="HX783" s="3"/>
      <c r="HY783" s="3"/>
      <c r="HZ783" s="3"/>
      <c r="IA783" s="3"/>
      <c r="IB783" s="3"/>
      <c r="IC783" s="3"/>
      <c r="ID783" s="3"/>
      <c r="IE783" s="3"/>
      <c r="IF783" s="3"/>
      <c r="IG783" s="3"/>
      <c r="IH783" s="3"/>
      <c r="II783" s="3"/>
      <c r="IJ783" s="3"/>
      <c r="IK783" s="3"/>
      <c r="IL783" s="3"/>
      <c r="IM783" s="3"/>
      <c r="IN783" s="3"/>
      <c r="IO783" s="3"/>
      <c r="IP783" s="3"/>
    </row>
    <row r="784" spans="1:250" x14ac:dyDescent="0.25">
      <c r="A784" s="21"/>
      <c r="B784" s="21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  <c r="FJ784" s="3"/>
      <c r="FK784" s="3"/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/>
      <c r="FW784" s="3"/>
      <c r="FX784" s="3"/>
      <c r="FY784" s="3"/>
      <c r="FZ784" s="3"/>
      <c r="GA784" s="3"/>
      <c r="GB784" s="3"/>
      <c r="GC784" s="3"/>
      <c r="GD784" s="3"/>
      <c r="GE784" s="3"/>
      <c r="GF784" s="3"/>
      <c r="GG784" s="3"/>
      <c r="GH784" s="3"/>
      <c r="GI784" s="3"/>
      <c r="GJ784" s="3"/>
      <c r="GK784" s="3"/>
      <c r="GL784" s="3"/>
      <c r="GM784" s="3"/>
      <c r="GN784" s="3"/>
      <c r="GO784" s="3"/>
      <c r="GP784" s="3"/>
      <c r="GQ784" s="3"/>
      <c r="GR784" s="3"/>
      <c r="GS784" s="3"/>
      <c r="GT784" s="3"/>
      <c r="GU784" s="3"/>
      <c r="GV784" s="3"/>
      <c r="GW784" s="3"/>
      <c r="GX784" s="3"/>
      <c r="GY784" s="3"/>
      <c r="GZ784" s="3"/>
      <c r="HA784" s="3"/>
      <c r="HB784" s="3"/>
      <c r="HC784" s="3"/>
      <c r="HD784" s="3"/>
      <c r="HE784" s="3"/>
      <c r="HF784" s="3"/>
      <c r="HG784" s="3"/>
      <c r="HH784" s="3"/>
      <c r="HI784" s="3"/>
      <c r="HJ784" s="3"/>
      <c r="HK784" s="3"/>
      <c r="HL784" s="3"/>
      <c r="HM784" s="3"/>
      <c r="HN784" s="3"/>
      <c r="HO784" s="3"/>
      <c r="HP784" s="3"/>
      <c r="HQ784" s="3"/>
      <c r="HR784" s="3"/>
      <c r="HS784" s="3"/>
      <c r="HT784" s="3"/>
      <c r="HU784" s="3"/>
      <c r="HV784" s="3"/>
      <c r="HW784" s="3"/>
      <c r="HX784" s="3"/>
      <c r="HY784" s="3"/>
      <c r="HZ784" s="3"/>
      <c r="IA784" s="3"/>
      <c r="IB784" s="3"/>
      <c r="IC784" s="3"/>
      <c r="ID784" s="3"/>
      <c r="IE784" s="3"/>
      <c r="IF784" s="3"/>
      <c r="IG784" s="3"/>
      <c r="IH784" s="3"/>
      <c r="II784" s="3"/>
      <c r="IJ784" s="3"/>
      <c r="IK784" s="3"/>
      <c r="IL784" s="3"/>
      <c r="IM784" s="3"/>
      <c r="IN784" s="3"/>
      <c r="IO784" s="3"/>
      <c r="IP784" s="3"/>
    </row>
    <row r="785" spans="1:250" x14ac:dyDescent="0.25">
      <c r="A785" s="21"/>
      <c r="B785" s="21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  <c r="FJ785" s="3"/>
      <c r="FK785" s="3"/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/>
      <c r="FW785" s="3"/>
      <c r="FX785" s="3"/>
      <c r="FY785" s="3"/>
      <c r="FZ785" s="3"/>
      <c r="GA785" s="3"/>
      <c r="GB785" s="3"/>
      <c r="GC785" s="3"/>
      <c r="GD785" s="3"/>
      <c r="GE785" s="3"/>
      <c r="GF785" s="3"/>
      <c r="GG785" s="3"/>
      <c r="GH785" s="3"/>
      <c r="GI785" s="3"/>
      <c r="GJ785" s="3"/>
      <c r="GK785" s="3"/>
      <c r="GL785" s="3"/>
      <c r="GM785" s="3"/>
      <c r="GN785" s="3"/>
      <c r="GO785" s="3"/>
      <c r="GP785" s="3"/>
      <c r="GQ785" s="3"/>
      <c r="GR785" s="3"/>
      <c r="GS785" s="3"/>
      <c r="GT785" s="3"/>
      <c r="GU785" s="3"/>
      <c r="GV785" s="3"/>
      <c r="GW785" s="3"/>
      <c r="GX785" s="3"/>
      <c r="GY785" s="3"/>
      <c r="GZ785" s="3"/>
      <c r="HA785" s="3"/>
      <c r="HB785" s="3"/>
      <c r="HC785" s="3"/>
      <c r="HD785" s="3"/>
      <c r="HE785" s="3"/>
      <c r="HF785" s="3"/>
      <c r="HG785" s="3"/>
      <c r="HH785" s="3"/>
      <c r="HI785" s="3"/>
      <c r="HJ785" s="3"/>
      <c r="HK785" s="3"/>
      <c r="HL785" s="3"/>
      <c r="HM785" s="3"/>
      <c r="HN785" s="3"/>
      <c r="HO785" s="3"/>
      <c r="HP785" s="3"/>
      <c r="HQ785" s="3"/>
      <c r="HR785" s="3"/>
      <c r="HS785" s="3"/>
      <c r="HT785" s="3"/>
      <c r="HU785" s="3"/>
      <c r="HV785" s="3"/>
      <c r="HW785" s="3"/>
      <c r="HX785" s="3"/>
      <c r="HY785" s="3"/>
      <c r="HZ785" s="3"/>
      <c r="IA785" s="3"/>
      <c r="IB785" s="3"/>
      <c r="IC785" s="3"/>
      <c r="ID785" s="3"/>
      <c r="IE785" s="3"/>
      <c r="IF785" s="3"/>
      <c r="IG785" s="3"/>
      <c r="IH785" s="3"/>
      <c r="II785" s="3"/>
      <c r="IJ785" s="3"/>
      <c r="IK785" s="3"/>
      <c r="IL785" s="3"/>
      <c r="IM785" s="3"/>
      <c r="IN785" s="3"/>
      <c r="IO785" s="3"/>
      <c r="IP785" s="3"/>
    </row>
    <row r="786" spans="1:250" x14ac:dyDescent="0.25">
      <c r="A786" s="21"/>
      <c r="B786" s="21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  <c r="GO786" s="3"/>
      <c r="GP786" s="3"/>
      <c r="GQ786" s="3"/>
      <c r="GR786" s="3"/>
      <c r="GS786" s="3"/>
      <c r="GT786" s="3"/>
      <c r="GU786" s="3"/>
      <c r="GV786" s="3"/>
      <c r="GW786" s="3"/>
      <c r="GX786" s="3"/>
      <c r="GY786" s="3"/>
      <c r="GZ786" s="3"/>
      <c r="HA786" s="3"/>
      <c r="HB786" s="3"/>
      <c r="HC786" s="3"/>
      <c r="HD786" s="3"/>
      <c r="HE786" s="3"/>
      <c r="HF786" s="3"/>
      <c r="HG786" s="3"/>
      <c r="HH786" s="3"/>
      <c r="HI786" s="3"/>
      <c r="HJ786" s="3"/>
      <c r="HK786" s="3"/>
      <c r="HL786" s="3"/>
      <c r="HM786" s="3"/>
      <c r="HN786" s="3"/>
      <c r="HO786" s="3"/>
      <c r="HP786" s="3"/>
      <c r="HQ786" s="3"/>
      <c r="HR786" s="3"/>
      <c r="HS786" s="3"/>
      <c r="HT786" s="3"/>
      <c r="HU786" s="3"/>
      <c r="HV786" s="3"/>
      <c r="HW786" s="3"/>
      <c r="HX786" s="3"/>
      <c r="HY786" s="3"/>
      <c r="HZ786" s="3"/>
      <c r="IA786" s="3"/>
      <c r="IB786" s="3"/>
      <c r="IC786" s="3"/>
      <c r="ID786" s="3"/>
      <c r="IE786" s="3"/>
      <c r="IF786" s="3"/>
      <c r="IG786" s="3"/>
      <c r="IH786" s="3"/>
      <c r="II786" s="3"/>
      <c r="IJ786" s="3"/>
      <c r="IK786" s="3"/>
      <c r="IL786" s="3"/>
      <c r="IM786" s="3"/>
      <c r="IN786" s="3"/>
      <c r="IO786" s="3"/>
      <c r="IP786" s="3"/>
    </row>
    <row r="787" spans="1:250" x14ac:dyDescent="0.25">
      <c r="A787" s="21"/>
      <c r="B787" s="21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/>
      <c r="GP787" s="3"/>
      <c r="GQ787" s="3"/>
      <c r="GR787" s="3"/>
      <c r="GS787" s="3"/>
      <c r="GT787" s="3"/>
      <c r="GU787" s="3"/>
      <c r="GV787" s="3"/>
      <c r="GW787" s="3"/>
      <c r="GX787" s="3"/>
      <c r="GY787" s="3"/>
      <c r="GZ787" s="3"/>
      <c r="HA787" s="3"/>
      <c r="HB787" s="3"/>
      <c r="HC787" s="3"/>
      <c r="HD787" s="3"/>
      <c r="HE787" s="3"/>
      <c r="HF787" s="3"/>
      <c r="HG787" s="3"/>
      <c r="HH787" s="3"/>
      <c r="HI787" s="3"/>
      <c r="HJ787" s="3"/>
      <c r="HK787" s="3"/>
      <c r="HL787" s="3"/>
      <c r="HM787" s="3"/>
      <c r="HN787" s="3"/>
      <c r="HO787" s="3"/>
      <c r="HP787" s="3"/>
      <c r="HQ787" s="3"/>
      <c r="HR787" s="3"/>
      <c r="HS787" s="3"/>
      <c r="HT787" s="3"/>
      <c r="HU787" s="3"/>
      <c r="HV787" s="3"/>
      <c r="HW787" s="3"/>
      <c r="HX787" s="3"/>
      <c r="HY787" s="3"/>
      <c r="HZ787" s="3"/>
      <c r="IA787" s="3"/>
      <c r="IB787" s="3"/>
      <c r="IC787" s="3"/>
      <c r="ID787" s="3"/>
      <c r="IE787" s="3"/>
      <c r="IF787" s="3"/>
      <c r="IG787" s="3"/>
      <c r="IH787" s="3"/>
      <c r="II787" s="3"/>
      <c r="IJ787" s="3"/>
      <c r="IK787" s="3"/>
      <c r="IL787" s="3"/>
      <c r="IM787" s="3"/>
      <c r="IN787" s="3"/>
      <c r="IO787" s="3"/>
      <c r="IP787" s="3"/>
    </row>
    <row r="788" spans="1:250" x14ac:dyDescent="0.25">
      <c r="A788" s="21"/>
      <c r="B788" s="21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  <c r="HQ788" s="3"/>
      <c r="HR788" s="3"/>
      <c r="HS788" s="3"/>
      <c r="HT788" s="3"/>
      <c r="HU788" s="3"/>
      <c r="HV788" s="3"/>
      <c r="HW788" s="3"/>
      <c r="HX788" s="3"/>
      <c r="HY788" s="3"/>
      <c r="HZ788" s="3"/>
      <c r="IA788" s="3"/>
      <c r="IB788" s="3"/>
      <c r="IC788" s="3"/>
      <c r="ID788" s="3"/>
      <c r="IE788" s="3"/>
      <c r="IF788" s="3"/>
      <c r="IG788" s="3"/>
      <c r="IH788" s="3"/>
      <c r="II788" s="3"/>
      <c r="IJ788" s="3"/>
      <c r="IK788" s="3"/>
      <c r="IL788" s="3"/>
      <c r="IM788" s="3"/>
      <c r="IN788" s="3"/>
      <c r="IO788" s="3"/>
      <c r="IP788" s="3"/>
    </row>
    <row r="789" spans="1:250" x14ac:dyDescent="0.25">
      <c r="A789" s="21"/>
      <c r="B789" s="21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/>
      <c r="GP789" s="3"/>
      <c r="GQ789" s="3"/>
      <c r="GR789" s="3"/>
      <c r="GS789" s="3"/>
      <c r="GT789" s="3"/>
      <c r="GU789" s="3"/>
      <c r="GV789" s="3"/>
      <c r="GW789" s="3"/>
      <c r="GX789" s="3"/>
      <c r="GY789" s="3"/>
      <c r="GZ789" s="3"/>
      <c r="HA789" s="3"/>
      <c r="HB789" s="3"/>
      <c r="HC789" s="3"/>
      <c r="HD789" s="3"/>
      <c r="HE789" s="3"/>
      <c r="HF789" s="3"/>
      <c r="HG789" s="3"/>
      <c r="HH789" s="3"/>
      <c r="HI789" s="3"/>
      <c r="HJ789" s="3"/>
      <c r="HK789" s="3"/>
      <c r="HL789" s="3"/>
      <c r="HM789" s="3"/>
      <c r="HN789" s="3"/>
      <c r="HO789" s="3"/>
      <c r="HP789" s="3"/>
      <c r="HQ789" s="3"/>
      <c r="HR789" s="3"/>
      <c r="HS789" s="3"/>
      <c r="HT789" s="3"/>
      <c r="HU789" s="3"/>
      <c r="HV789" s="3"/>
      <c r="HW789" s="3"/>
      <c r="HX789" s="3"/>
      <c r="HY789" s="3"/>
      <c r="HZ789" s="3"/>
      <c r="IA789" s="3"/>
      <c r="IB789" s="3"/>
      <c r="IC789" s="3"/>
      <c r="ID789" s="3"/>
      <c r="IE789" s="3"/>
      <c r="IF789" s="3"/>
      <c r="IG789" s="3"/>
      <c r="IH789" s="3"/>
      <c r="II789" s="3"/>
      <c r="IJ789" s="3"/>
      <c r="IK789" s="3"/>
      <c r="IL789" s="3"/>
      <c r="IM789" s="3"/>
      <c r="IN789" s="3"/>
      <c r="IO789" s="3"/>
      <c r="IP789" s="3"/>
    </row>
    <row r="790" spans="1:250" x14ac:dyDescent="0.25">
      <c r="A790" s="21"/>
      <c r="B790" s="21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  <c r="GX790" s="3"/>
      <c r="GY790" s="3"/>
      <c r="GZ790" s="3"/>
      <c r="HA790" s="3"/>
      <c r="HB790" s="3"/>
      <c r="HC790" s="3"/>
      <c r="HD790" s="3"/>
      <c r="HE790" s="3"/>
      <c r="HF790" s="3"/>
      <c r="HG790" s="3"/>
      <c r="HH790" s="3"/>
      <c r="HI790" s="3"/>
      <c r="HJ790" s="3"/>
      <c r="HK790" s="3"/>
      <c r="HL790" s="3"/>
      <c r="HM790" s="3"/>
      <c r="HN790" s="3"/>
      <c r="HO790" s="3"/>
      <c r="HP790" s="3"/>
      <c r="HQ790" s="3"/>
      <c r="HR790" s="3"/>
      <c r="HS790" s="3"/>
      <c r="HT790" s="3"/>
      <c r="HU790" s="3"/>
      <c r="HV790" s="3"/>
      <c r="HW790" s="3"/>
      <c r="HX790" s="3"/>
      <c r="HY790" s="3"/>
      <c r="HZ790" s="3"/>
      <c r="IA790" s="3"/>
      <c r="IB790" s="3"/>
      <c r="IC790" s="3"/>
      <c r="ID790" s="3"/>
      <c r="IE790" s="3"/>
      <c r="IF790" s="3"/>
      <c r="IG790" s="3"/>
      <c r="IH790" s="3"/>
      <c r="II790" s="3"/>
      <c r="IJ790" s="3"/>
      <c r="IK790" s="3"/>
      <c r="IL790" s="3"/>
      <c r="IM790" s="3"/>
      <c r="IN790" s="3"/>
      <c r="IO790" s="3"/>
      <c r="IP790" s="3"/>
    </row>
    <row r="791" spans="1:250" x14ac:dyDescent="0.25">
      <c r="A791" s="21"/>
      <c r="B791" s="21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  <c r="GX791" s="3"/>
      <c r="GY791" s="3"/>
      <c r="GZ791" s="3"/>
      <c r="HA791" s="3"/>
      <c r="HB791" s="3"/>
      <c r="HC791" s="3"/>
      <c r="HD791" s="3"/>
      <c r="HE791" s="3"/>
      <c r="HF791" s="3"/>
      <c r="HG791" s="3"/>
      <c r="HH791" s="3"/>
      <c r="HI791" s="3"/>
      <c r="HJ791" s="3"/>
      <c r="HK791" s="3"/>
      <c r="HL791" s="3"/>
      <c r="HM791" s="3"/>
      <c r="HN791" s="3"/>
      <c r="HO791" s="3"/>
      <c r="HP791" s="3"/>
      <c r="HQ791" s="3"/>
      <c r="HR791" s="3"/>
      <c r="HS791" s="3"/>
      <c r="HT791" s="3"/>
      <c r="HU791" s="3"/>
      <c r="HV791" s="3"/>
      <c r="HW791" s="3"/>
      <c r="HX791" s="3"/>
      <c r="HY791" s="3"/>
      <c r="HZ791" s="3"/>
      <c r="IA791" s="3"/>
      <c r="IB791" s="3"/>
      <c r="IC791" s="3"/>
      <c r="ID791" s="3"/>
      <c r="IE791" s="3"/>
      <c r="IF791" s="3"/>
      <c r="IG791" s="3"/>
      <c r="IH791" s="3"/>
      <c r="II791" s="3"/>
      <c r="IJ791" s="3"/>
      <c r="IK791" s="3"/>
      <c r="IL791" s="3"/>
      <c r="IM791" s="3"/>
      <c r="IN791" s="3"/>
      <c r="IO791" s="3"/>
      <c r="IP791" s="3"/>
    </row>
    <row r="792" spans="1:250" x14ac:dyDescent="0.25">
      <c r="A792" s="21"/>
      <c r="B792" s="21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/>
      <c r="GY792" s="3"/>
      <c r="GZ792" s="3"/>
      <c r="HA792" s="3"/>
      <c r="HB792" s="3"/>
      <c r="HC792" s="3"/>
      <c r="HD792" s="3"/>
      <c r="HE792" s="3"/>
      <c r="HF792" s="3"/>
      <c r="HG792" s="3"/>
      <c r="HH792" s="3"/>
      <c r="HI792" s="3"/>
      <c r="HJ792" s="3"/>
      <c r="HK792" s="3"/>
      <c r="HL792" s="3"/>
      <c r="HM792" s="3"/>
      <c r="HN792" s="3"/>
      <c r="HO792" s="3"/>
      <c r="HP792" s="3"/>
      <c r="HQ792" s="3"/>
      <c r="HR792" s="3"/>
      <c r="HS792" s="3"/>
      <c r="HT792" s="3"/>
      <c r="HU792" s="3"/>
      <c r="HV792" s="3"/>
      <c r="HW792" s="3"/>
      <c r="HX792" s="3"/>
      <c r="HY792" s="3"/>
      <c r="HZ792" s="3"/>
      <c r="IA792" s="3"/>
      <c r="IB792" s="3"/>
      <c r="IC792" s="3"/>
      <c r="ID792" s="3"/>
      <c r="IE792" s="3"/>
      <c r="IF792" s="3"/>
      <c r="IG792" s="3"/>
      <c r="IH792" s="3"/>
      <c r="II792" s="3"/>
      <c r="IJ792" s="3"/>
      <c r="IK792" s="3"/>
      <c r="IL792" s="3"/>
      <c r="IM792" s="3"/>
      <c r="IN792" s="3"/>
      <c r="IO792" s="3"/>
      <c r="IP792" s="3"/>
    </row>
    <row r="793" spans="1:250" x14ac:dyDescent="0.25">
      <c r="A793" s="21"/>
      <c r="B793" s="21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  <c r="GX793" s="3"/>
      <c r="GY793" s="3"/>
      <c r="GZ793" s="3"/>
      <c r="HA793" s="3"/>
      <c r="HB793" s="3"/>
      <c r="HC793" s="3"/>
      <c r="HD793" s="3"/>
      <c r="HE793" s="3"/>
      <c r="HF793" s="3"/>
      <c r="HG793" s="3"/>
      <c r="HH793" s="3"/>
      <c r="HI793" s="3"/>
      <c r="HJ793" s="3"/>
      <c r="HK793" s="3"/>
      <c r="HL793" s="3"/>
      <c r="HM793" s="3"/>
      <c r="HN793" s="3"/>
      <c r="HO793" s="3"/>
      <c r="HP793" s="3"/>
      <c r="HQ793" s="3"/>
      <c r="HR793" s="3"/>
      <c r="HS793" s="3"/>
      <c r="HT793" s="3"/>
      <c r="HU793" s="3"/>
      <c r="HV793" s="3"/>
      <c r="HW793" s="3"/>
      <c r="HX793" s="3"/>
      <c r="HY793" s="3"/>
      <c r="HZ793" s="3"/>
      <c r="IA793" s="3"/>
      <c r="IB793" s="3"/>
      <c r="IC793" s="3"/>
      <c r="ID793" s="3"/>
      <c r="IE793" s="3"/>
      <c r="IF793" s="3"/>
      <c r="IG793" s="3"/>
      <c r="IH793" s="3"/>
      <c r="II793" s="3"/>
      <c r="IJ793" s="3"/>
      <c r="IK793" s="3"/>
      <c r="IL793" s="3"/>
      <c r="IM793" s="3"/>
      <c r="IN793" s="3"/>
      <c r="IO793" s="3"/>
      <c r="IP793" s="3"/>
    </row>
    <row r="794" spans="1:250" x14ac:dyDescent="0.25">
      <c r="A794" s="21"/>
      <c r="B794" s="21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  <c r="GO794" s="3"/>
      <c r="GP794" s="3"/>
      <c r="GQ794" s="3"/>
      <c r="GR794" s="3"/>
      <c r="GS794" s="3"/>
      <c r="GT794" s="3"/>
      <c r="GU794" s="3"/>
      <c r="GV794" s="3"/>
      <c r="GW794" s="3"/>
      <c r="GX794" s="3"/>
      <c r="GY794" s="3"/>
      <c r="GZ794" s="3"/>
      <c r="HA794" s="3"/>
      <c r="HB794" s="3"/>
      <c r="HC794" s="3"/>
      <c r="HD794" s="3"/>
      <c r="HE794" s="3"/>
      <c r="HF794" s="3"/>
      <c r="HG794" s="3"/>
      <c r="HH794" s="3"/>
      <c r="HI794" s="3"/>
      <c r="HJ794" s="3"/>
      <c r="HK794" s="3"/>
      <c r="HL794" s="3"/>
      <c r="HM794" s="3"/>
      <c r="HN794" s="3"/>
      <c r="HO794" s="3"/>
      <c r="HP794" s="3"/>
      <c r="HQ794" s="3"/>
      <c r="HR794" s="3"/>
      <c r="HS794" s="3"/>
      <c r="HT794" s="3"/>
      <c r="HU794" s="3"/>
      <c r="HV794" s="3"/>
      <c r="HW794" s="3"/>
      <c r="HX794" s="3"/>
      <c r="HY794" s="3"/>
      <c r="HZ794" s="3"/>
      <c r="IA794" s="3"/>
      <c r="IB794" s="3"/>
      <c r="IC794" s="3"/>
      <c r="ID794" s="3"/>
      <c r="IE794" s="3"/>
      <c r="IF794" s="3"/>
      <c r="IG794" s="3"/>
      <c r="IH794" s="3"/>
      <c r="II794" s="3"/>
      <c r="IJ794" s="3"/>
      <c r="IK794" s="3"/>
      <c r="IL794" s="3"/>
      <c r="IM794" s="3"/>
      <c r="IN794" s="3"/>
      <c r="IO794" s="3"/>
      <c r="IP794" s="3"/>
    </row>
    <row r="795" spans="1:250" x14ac:dyDescent="0.25">
      <c r="A795" s="21"/>
      <c r="B795" s="21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  <c r="GO795" s="3"/>
      <c r="GP795" s="3"/>
      <c r="GQ795" s="3"/>
      <c r="GR795" s="3"/>
      <c r="GS795" s="3"/>
      <c r="GT795" s="3"/>
      <c r="GU795" s="3"/>
      <c r="GV795" s="3"/>
      <c r="GW795" s="3"/>
      <c r="GX795" s="3"/>
      <c r="GY795" s="3"/>
      <c r="GZ795" s="3"/>
      <c r="HA795" s="3"/>
      <c r="HB795" s="3"/>
      <c r="HC795" s="3"/>
      <c r="HD795" s="3"/>
      <c r="HE795" s="3"/>
      <c r="HF795" s="3"/>
      <c r="HG795" s="3"/>
      <c r="HH795" s="3"/>
      <c r="HI795" s="3"/>
      <c r="HJ795" s="3"/>
      <c r="HK795" s="3"/>
      <c r="HL795" s="3"/>
      <c r="HM795" s="3"/>
      <c r="HN795" s="3"/>
      <c r="HO795" s="3"/>
      <c r="HP795" s="3"/>
      <c r="HQ795" s="3"/>
      <c r="HR795" s="3"/>
      <c r="HS795" s="3"/>
      <c r="HT795" s="3"/>
      <c r="HU795" s="3"/>
      <c r="HV795" s="3"/>
      <c r="HW795" s="3"/>
      <c r="HX795" s="3"/>
      <c r="HY795" s="3"/>
      <c r="HZ795" s="3"/>
      <c r="IA795" s="3"/>
      <c r="IB795" s="3"/>
      <c r="IC795" s="3"/>
      <c r="ID795" s="3"/>
      <c r="IE795" s="3"/>
      <c r="IF795" s="3"/>
      <c r="IG795" s="3"/>
      <c r="IH795" s="3"/>
      <c r="II795" s="3"/>
      <c r="IJ795" s="3"/>
      <c r="IK795" s="3"/>
      <c r="IL795" s="3"/>
      <c r="IM795" s="3"/>
      <c r="IN795" s="3"/>
      <c r="IO795" s="3"/>
      <c r="IP795" s="3"/>
    </row>
    <row r="796" spans="1:250" x14ac:dyDescent="0.25">
      <c r="A796" s="21"/>
      <c r="B796" s="21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  <c r="GX796" s="3"/>
      <c r="GY796" s="3"/>
      <c r="GZ796" s="3"/>
      <c r="HA796" s="3"/>
      <c r="HB796" s="3"/>
      <c r="HC796" s="3"/>
      <c r="HD796" s="3"/>
      <c r="HE796" s="3"/>
      <c r="HF796" s="3"/>
      <c r="HG796" s="3"/>
      <c r="HH796" s="3"/>
      <c r="HI796" s="3"/>
      <c r="HJ796" s="3"/>
      <c r="HK796" s="3"/>
      <c r="HL796" s="3"/>
      <c r="HM796" s="3"/>
      <c r="HN796" s="3"/>
      <c r="HO796" s="3"/>
      <c r="HP796" s="3"/>
      <c r="HQ796" s="3"/>
      <c r="HR796" s="3"/>
      <c r="HS796" s="3"/>
      <c r="HT796" s="3"/>
      <c r="HU796" s="3"/>
      <c r="HV796" s="3"/>
      <c r="HW796" s="3"/>
      <c r="HX796" s="3"/>
      <c r="HY796" s="3"/>
      <c r="HZ796" s="3"/>
      <c r="IA796" s="3"/>
      <c r="IB796" s="3"/>
      <c r="IC796" s="3"/>
      <c r="ID796" s="3"/>
      <c r="IE796" s="3"/>
      <c r="IF796" s="3"/>
      <c r="IG796" s="3"/>
      <c r="IH796" s="3"/>
      <c r="II796" s="3"/>
      <c r="IJ796" s="3"/>
      <c r="IK796" s="3"/>
      <c r="IL796" s="3"/>
      <c r="IM796" s="3"/>
      <c r="IN796" s="3"/>
      <c r="IO796" s="3"/>
      <c r="IP796" s="3"/>
    </row>
    <row r="797" spans="1:250" x14ac:dyDescent="0.25">
      <c r="A797" s="21"/>
      <c r="B797" s="21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  <c r="GO797" s="3"/>
      <c r="GP797" s="3"/>
      <c r="GQ797" s="3"/>
      <c r="GR797" s="3"/>
      <c r="GS797" s="3"/>
      <c r="GT797" s="3"/>
      <c r="GU797" s="3"/>
      <c r="GV797" s="3"/>
      <c r="GW797" s="3"/>
      <c r="GX797" s="3"/>
      <c r="GY797" s="3"/>
      <c r="GZ797" s="3"/>
      <c r="HA797" s="3"/>
      <c r="HB797" s="3"/>
      <c r="HC797" s="3"/>
      <c r="HD797" s="3"/>
      <c r="HE797" s="3"/>
      <c r="HF797" s="3"/>
      <c r="HG797" s="3"/>
      <c r="HH797" s="3"/>
      <c r="HI797" s="3"/>
      <c r="HJ797" s="3"/>
      <c r="HK797" s="3"/>
      <c r="HL797" s="3"/>
      <c r="HM797" s="3"/>
      <c r="HN797" s="3"/>
      <c r="HO797" s="3"/>
      <c r="HP797" s="3"/>
      <c r="HQ797" s="3"/>
      <c r="HR797" s="3"/>
      <c r="HS797" s="3"/>
      <c r="HT797" s="3"/>
      <c r="HU797" s="3"/>
      <c r="HV797" s="3"/>
      <c r="HW797" s="3"/>
      <c r="HX797" s="3"/>
      <c r="HY797" s="3"/>
      <c r="HZ797" s="3"/>
      <c r="IA797" s="3"/>
      <c r="IB797" s="3"/>
      <c r="IC797" s="3"/>
      <c r="ID797" s="3"/>
      <c r="IE797" s="3"/>
      <c r="IF797" s="3"/>
      <c r="IG797" s="3"/>
      <c r="IH797" s="3"/>
      <c r="II797" s="3"/>
      <c r="IJ797" s="3"/>
      <c r="IK797" s="3"/>
      <c r="IL797" s="3"/>
      <c r="IM797" s="3"/>
      <c r="IN797" s="3"/>
      <c r="IO797" s="3"/>
      <c r="IP797" s="3"/>
    </row>
    <row r="798" spans="1:250" x14ac:dyDescent="0.25">
      <c r="A798" s="21"/>
      <c r="B798" s="21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  <c r="HQ798" s="3"/>
      <c r="HR798" s="3"/>
      <c r="HS798" s="3"/>
      <c r="HT798" s="3"/>
      <c r="HU798" s="3"/>
      <c r="HV798" s="3"/>
      <c r="HW798" s="3"/>
      <c r="HX798" s="3"/>
      <c r="HY798" s="3"/>
      <c r="HZ798" s="3"/>
      <c r="IA798" s="3"/>
      <c r="IB798" s="3"/>
      <c r="IC798" s="3"/>
      <c r="ID798" s="3"/>
      <c r="IE798" s="3"/>
      <c r="IF798" s="3"/>
      <c r="IG798" s="3"/>
      <c r="IH798" s="3"/>
      <c r="II798" s="3"/>
      <c r="IJ798" s="3"/>
      <c r="IK798" s="3"/>
      <c r="IL798" s="3"/>
      <c r="IM798" s="3"/>
      <c r="IN798" s="3"/>
      <c r="IO798" s="3"/>
      <c r="IP798" s="3"/>
    </row>
    <row r="799" spans="1:250" x14ac:dyDescent="0.25">
      <c r="A799" s="21"/>
      <c r="B799" s="21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  <c r="HQ799" s="3"/>
      <c r="HR799" s="3"/>
      <c r="HS799" s="3"/>
      <c r="HT799" s="3"/>
      <c r="HU799" s="3"/>
      <c r="HV799" s="3"/>
      <c r="HW799" s="3"/>
      <c r="HX799" s="3"/>
      <c r="HY799" s="3"/>
      <c r="HZ799" s="3"/>
      <c r="IA799" s="3"/>
      <c r="IB799" s="3"/>
      <c r="IC799" s="3"/>
      <c r="ID799" s="3"/>
      <c r="IE799" s="3"/>
      <c r="IF799" s="3"/>
      <c r="IG799" s="3"/>
      <c r="IH799" s="3"/>
      <c r="II799" s="3"/>
      <c r="IJ799" s="3"/>
      <c r="IK799" s="3"/>
      <c r="IL799" s="3"/>
      <c r="IM799" s="3"/>
      <c r="IN799" s="3"/>
      <c r="IO799" s="3"/>
      <c r="IP799" s="3"/>
    </row>
    <row r="800" spans="1:250" x14ac:dyDescent="0.25">
      <c r="A800" s="21"/>
      <c r="B800" s="21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  <c r="GX800" s="3"/>
      <c r="GY800" s="3"/>
      <c r="GZ800" s="3"/>
      <c r="HA800" s="3"/>
      <c r="HB800" s="3"/>
      <c r="HC800" s="3"/>
      <c r="HD800" s="3"/>
      <c r="HE800" s="3"/>
      <c r="HF800" s="3"/>
      <c r="HG800" s="3"/>
      <c r="HH800" s="3"/>
      <c r="HI800" s="3"/>
      <c r="HJ800" s="3"/>
      <c r="HK800" s="3"/>
      <c r="HL800" s="3"/>
      <c r="HM800" s="3"/>
      <c r="HN800" s="3"/>
      <c r="HO800" s="3"/>
      <c r="HP800" s="3"/>
      <c r="HQ800" s="3"/>
      <c r="HR800" s="3"/>
      <c r="HS800" s="3"/>
      <c r="HT800" s="3"/>
      <c r="HU800" s="3"/>
      <c r="HV800" s="3"/>
      <c r="HW800" s="3"/>
      <c r="HX800" s="3"/>
      <c r="HY800" s="3"/>
      <c r="HZ800" s="3"/>
      <c r="IA800" s="3"/>
      <c r="IB800" s="3"/>
      <c r="IC800" s="3"/>
      <c r="ID800" s="3"/>
      <c r="IE800" s="3"/>
      <c r="IF800" s="3"/>
      <c r="IG800" s="3"/>
      <c r="IH800" s="3"/>
      <c r="II800" s="3"/>
      <c r="IJ800" s="3"/>
      <c r="IK800" s="3"/>
      <c r="IL800" s="3"/>
      <c r="IM800" s="3"/>
      <c r="IN800" s="3"/>
      <c r="IO800" s="3"/>
      <c r="IP800" s="3"/>
    </row>
    <row r="801" spans="1:250" x14ac:dyDescent="0.25">
      <c r="A801" s="21"/>
      <c r="B801" s="21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  <c r="GX801" s="3"/>
      <c r="GY801" s="3"/>
      <c r="GZ801" s="3"/>
      <c r="HA801" s="3"/>
      <c r="HB801" s="3"/>
      <c r="HC801" s="3"/>
      <c r="HD801" s="3"/>
      <c r="HE801" s="3"/>
      <c r="HF801" s="3"/>
      <c r="HG801" s="3"/>
      <c r="HH801" s="3"/>
      <c r="HI801" s="3"/>
      <c r="HJ801" s="3"/>
      <c r="HK801" s="3"/>
      <c r="HL801" s="3"/>
      <c r="HM801" s="3"/>
      <c r="HN801" s="3"/>
      <c r="HO801" s="3"/>
      <c r="HP801" s="3"/>
      <c r="HQ801" s="3"/>
      <c r="HR801" s="3"/>
      <c r="HS801" s="3"/>
      <c r="HT801" s="3"/>
      <c r="HU801" s="3"/>
      <c r="HV801" s="3"/>
      <c r="HW801" s="3"/>
      <c r="HX801" s="3"/>
      <c r="HY801" s="3"/>
      <c r="HZ801" s="3"/>
      <c r="IA801" s="3"/>
      <c r="IB801" s="3"/>
      <c r="IC801" s="3"/>
      <c r="ID801" s="3"/>
      <c r="IE801" s="3"/>
      <c r="IF801" s="3"/>
      <c r="IG801" s="3"/>
      <c r="IH801" s="3"/>
      <c r="II801" s="3"/>
      <c r="IJ801" s="3"/>
      <c r="IK801" s="3"/>
      <c r="IL801" s="3"/>
      <c r="IM801" s="3"/>
      <c r="IN801" s="3"/>
      <c r="IO801" s="3"/>
      <c r="IP801" s="3"/>
    </row>
    <row r="802" spans="1:250" x14ac:dyDescent="0.25">
      <c r="A802" s="21"/>
      <c r="B802" s="21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  <c r="GX802" s="3"/>
      <c r="GY802" s="3"/>
      <c r="GZ802" s="3"/>
      <c r="HA802" s="3"/>
      <c r="HB802" s="3"/>
      <c r="HC802" s="3"/>
      <c r="HD802" s="3"/>
      <c r="HE802" s="3"/>
      <c r="HF802" s="3"/>
      <c r="HG802" s="3"/>
      <c r="HH802" s="3"/>
      <c r="HI802" s="3"/>
      <c r="HJ802" s="3"/>
      <c r="HK802" s="3"/>
      <c r="HL802" s="3"/>
      <c r="HM802" s="3"/>
      <c r="HN802" s="3"/>
      <c r="HO802" s="3"/>
      <c r="HP802" s="3"/>
      <c r="HQ802" s="3"/>
      <c r="HR802" s="3"/>
      <c r="HS802" s="3"/>
      <c r="HT802" s="3"/>
      <c r="HU802" s="3"/>
      <c r="HV802" s="3"/>
      <c r="HW802" s="3"/>
      <c r="HX802" s="3"/>
      <c r="HY802" s="3"/>
      <c r="HZ802" s="3"/>
      <c r="IA802" s="3"/>
      <c r="IB802" s="3"/>
      <c r="IC802" s="3"/>
      <c r="ID802" s="3"/>
      <c r="IE802" s="3"/>
      <c r="IF802" s="3"/>
      <c r="IG802" s="3"/>
      <c r="IH802" s="3"/>
      <c r="II802" s="3"/>
      <c r="IJ802" s="3"/>
      <c r="IK802" s="3"/>
      <c r="IL802" s="3"/>
      <c r="IM802" s="3"/>
      <c r="IN802" s="3"/>
      <c r="IO802" s="3"/>
      <c r="IP802" s="3"/>
    </row>
    <row r="803" spans="1:250" x14ac:dyDescent="0.25">
      <c r="A803" s="21"/>
      <c r="B803" s="21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  <c r="HY803" s="3"/>
      <c r="HZ803" s="3"/>
      <c r="IA803" s="3"/>
      <c r="IB803" s="3"/>
      <c r="IC803" s="3"/>
      <c r="ID803" s="3"/>
      <c r="IE803" s="3"/>
      <c r="IF803" s="3"/>
      <c r="IG803" s="3"/>
      <c r="IH803" s="3"/>
      <c r="II803" s="3"/>
      <c r="IJ803" s="3"/>
      <c r="IK803" s="3"/>
      <c r="IL803" s="3"/>
      <c r="IM803" s="3"/>
      <c r="IN803" s="3"/>
      <c r="IO803" s="3"/>
      <c r="IP803" s="3"/>
    </row>
    <row r="804" spans="1:250" x14ac:dyDescent="0.25">
      <c r="A804" s="21"/>
      <c r="B804" s="21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  <c r="HY804" s="3"/>
      <c r="HZ804" s="3"/>
      <c r="IA804" s="3"/>
      <c r="IB804" s="3"/>
      <c r="IC804" s="3"/>
      <c r="ID804" s="3"/>
      <c r="IE804" s="3"/>
      <c r="IF804" s="3"/>
      <c r="IG804" s="3"/>
      <c r="IH804" s="3"/>
      <c r="II804" s="3"/>
      <c r="IJ804" s="3"/>
      <c r="IK804" s="3"/>
      <c r="IL804" s="3"/>
      <c r="IM804" s="3"/>
      <c r="IN804" s="3"/>
      <c r="IO804" s="3"/>
      <c r="IP804" s="3"/>
    </row>
    <row r="805" spans="1:250" x14ac:dyDescent="0.25">
      <c r="A805" s="21"/>
      <c r="B805" s="21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  <c r="IG805" s="3"/>
      <c r="IH805" s="3"/>
      <c r="II805" s="3"/>
      <c r="IJ805" s="3"/>
      <c r="IK805" s="3"/>
      <c r="IL805" s="3"/>
      <c r="IM805" s="3"/>
      <c r="IN805" s="3"/>
      <c r="IO805" s="3"/>
      <c r="IP805" s="3"/>
    </row>
    <row r="806" spans="1:250" x14ac:dyDescent="0.25">
      <c r="A806" s="21"/>
      <c r="B806" s="21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  <c r="IP806" s="3"/>
    </row>
    <row r="807" spans="1:250" x14ac:dyDescent="0.25">
      <c r="A807" s="21"/>
      <c r="B807" s="21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  <c r="HY807" s="3"/>
      <c r="HZ807" s="3"/>
      <c r="IA807" s="3"/>
      <c r="IB807" s="3"/>
      <c r="IC807" s="3"/>
      <c r="ID807" s="3"/>
      <c r="IE807" s="3"/>
      <c r="IF807" s="3"/>
      <c r="IG807" s="3"/>
      <c r="IH807" s="3"/>
      <c r="II807" s="3"/>
      <c r="IJ807" s="3"/>
      <c r="IK807" s="3"/>
      <c r="IL807" s="3"/>
      <c r="IM807" s="3"/>
      <c r="IN807" s="3"/>
      <c r="IO807" s="3"/>
      <c r="IP807" s="3"/>
    </row>
    <row r="808" spans="1:250" x14ac:dyDescent="0.25">
      <c r="A808" s="21"/>
      <c r="B808" s="21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  <c r="GO808" s="3"/>
      <c r="GP808" s="3"/>
      <c r="GQ808" s="3"/>
      <c r="GR808" s="3"/>
      <c r="GS808" s="3"/>
      <c r="GT808" s="3"/>
      <c r="GU808" s="3"/>
      <c r="GV808" s="3"/>
      <c r="GW808" s="3"/>
      <c r="GX808" s="3"/>
      <c r="GY808" s="3"/>
      <c r="GZ808" s="3"/>
      <c r="HA808" s="3"/>
      <c r="HB808" s="3"/>
      <c r="HC808" s="3"/>
      <c r="HD808" s="3"/>
      <c r="HE808" s="3"/>
      <c r="HF808" s="3"/>
      <c r="HG808" s="3"/>
      <c r="HH808" s="3"/>
      <c r="HI808" s="3"/>
      <c r="HJ808" s="3"/>
      <c r="HK808" s="3"/>
      <c r="HL808" s="3"/>
      <c r="HM808" s="3"/>
      <c r="HN808" s="3"/>
      <c r="HO808" s="3"/>
      <c r="HP808" s="3"/>
      <c r="HQ808" s="3"/>
      <c r="HR808" s="3"/>
      <c r="HS808" s="3"/>
      <c r="HT808" s="3"/>
      <c r="HU808" s="3"/>
      <c r="HV808" s="3"/>
      <c r="HW808" s="3"/>
      <c r="HX808" s="3"/>
      <c r="HY808" s="3"/>
      <c r="HZ808" s="3"/>
      <c r="IA808" s="3"/>
      <c r="IB808" s="3"/>
      <c r="IC808" s="3"/>
      <c r="ID808" s="3"/>
      <c r="IE808" s="3"/>
      <c r="IF808" s="3"/>
      <c r="IG808" s="3"/>
      <c r="IH808" s="3"/>
      <c r="II808" s="3"/>
      <c r="IJ808" s="3"/>
      <c r="IK808" s="3"/>
      <c r="IL808" s="3"/>
      <c r="IM808" s="3"/>
      <c r="IN808" s="3"/>
      <c r="IO808" s="3"/>
      <c r="IP808" s="3"/>
    </row>
    <row r="809" spans="1:250" x14ac:dyDescent="0.25">
      <c r="A809" s="21"/>
      <c r="B809" s="21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  <c r="GF809" s="3"/>
      <c r="GG809" s="3"/>
      <c r="GH809" s="3"/>
      <c r="GI809" s="3"/>
      <c r="GJ809" s="3"/>
      <c r="GK809" s="3"/>
      <c r="GL809" s="3"/>
      <c r="GM809" s="3"/>
      <c r="GN809" s="3"/>
      <c r="GO809" s="3"/>
      <c r="GP809" s="3"/>
      <c r="GQ809" s="3"/>
      <c r="GR809" s="3"/>
      <c r="GS809" s="3"/>
      <c r="GT809" s="3"/>
      <c r="GU809" s="3"/>
      <c r="GV809" s="3"/>
      <c r="GW809" s="3"/>
      <c r="GX809" s="3"/>
      <c r="GY809" s="3"/>
      <c r="GZ809" s="3"/>
      <c r="HA809" s="3"/>
      <c r="HB809" s="3"/>
      <c r="HC809" s="3"/>
      <c r="HD809" s="3"/>
      <c r="HE809" s="3"/>
      <c r="HF809" s="3"/>
      <c r="HG809" s="3"/>
      <c r="HH809" s="3"/>
      <c r="HI809" s="3"/>
      <c r="HJ809" s="3"/>
      <c r="HK809" s="3"/>
      <c r="HL809" s="3"/>
      <c r="HM809" s="3"/>
      <c r="HN809" s="3"/>
      <c r="HO809" s="3"/>
      <c r="HP809" s="3"/>
      <c r="HQ809" s="3"/>
      <c r="HR809" s="3"/>
      <c r="HS809" s="3"/>
      <c r="HT809" s="3"/>
      <c r="HU809" s="3"/>
      <c r="HV809" s="3"/>
      <c r="HW809" s="3"/>
      <c r="HX809" s="3"/>
      <c r="HY809" s="3"/>
      <c r="HZ809" s="3"/>
      <c r="IA809" s="3"/>
      <c r="IB809" s="3"/>
      <c r="IC809" s="3"/>
      <c r="ID809" s="3"/>
      <c r="IE809" s="3"/>
      <c r="IF809" s="3"/>
      <c r="IG809" s="3"/>
      <c r="IH809" s="3"/>
      <c r="II809" s="3"/>
      <c r="IJ809" s="3"/>
      <c r="IK809" s="3"/>
      <c r="IL809" s="3"/>
      <c r="IM809" s="3"/>
      <c r="IN809" s="3"/>
      <c r="IO809" s="3"/>
      <c r="IP809" s="3"/>
    </row>
    <row r="810" spans="1:250" x14ac:dyDescent="0.25">
      <c r="A810" s="21"/>
      <c r="B810" s="21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  <c r="GX810" s="3"/>
      <c r="GY810" s="3"/>
      <c r="GZ810" s="3"/>
      <c r="HA810" s="3"/>
      <c r="HB810" s="3"/>
      <c r="HC810" s="3"/>
      <c r="HD810" s="3"/>
      <c r="HE810" s="3"/>
      <c r="HF810" s="3"/>
      <c r="HG810" s="3"/>
      <c r="HH810" s="3"/>
      <c r="HI810" s="3"/>
      <c r="HJ810" s="3"/>
      <c r="HK810" s="3"/>
      <c r="HL810" s="3"/>
      <c r="HM810" s="3"/>
      <c r="HN810" s="3"/>
      <c r="HO810" s="3"/>
      <c r="HP810" s="3"/>
      <c r="HQ810" s="3"/>
      <c r="HR810" s="3"/>
      <c r="HS810" s="3"/>
      <c r="HT810" s="3"/>
      <c r="HU810" s="3"/>
      <c r="HV810" s="3"/>
      <c r="HW810" s="3"/>
      <c r="HX810" s="3"/>
      <c r="HY810" s="3"/>
      <c r="HZ810" s="3"/>
      <c r="IA810" s="3"/>
      <c r="IB810" s="3"/>
      <c r="IC810" s="3"/>
      <c r="ID810" s="3"/>
      <c r="IE810" s="3"/>
      <c r="IF810" s="3"/>
      <c r="IG810" s="3"/>
      <c r="IH810" s="3"/>
      <c r="II810" s="3"/>
      <c r="IJ810" s="3"/>
      <c r="IK810" s="3"/>
      <c r="IL810" s="3"/>
      <c r="IM810" s="3"/>
      <c r="IN810" s="3"/>
      <c r="IO810" s="3"/>
      <c r="IP810" s="3"/>
    </row>
    <row r="811" spans="1:250" x14ac:dyDescent="0.25">
      <c r="A811" s="21"/>
      <c r="B811" s="21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  <c r="GO811" s="3"/>
      <c r="GP811" s="3"/>
      <c r="GQ811" s="3"/>
      <c r="GR811" s="3"/>
      <c r="GS811" s="3"/>
      <c r="GT811" s="3"/>
      <c r="GU811" s="3"/>
      <c r="GV811" s="3"/>
      <c r="GW811" s="3"/>
      <c r="GX811" s="3"/>
      <c r="GY811" s="3"/>
      <c r="GZ811" s="3"/>
      <c r="HA811" s="3"/>
      <c r="HB811" s="3"/>
      <c r="HC811" s="3"/>
      <c r="HD811" s="3"/>
      <c r="HE811" s="3"/>
      <c r="HF811" s="3"/>
      <c r="HG811" s="3"/>
      <c r="HH811" s="3"/>
      <c r="HI811" s="3"/>
      <c r="HJ811" s="3"/>
      <c r="HK811" s="3"/>
      <c r="HL811" s="3"/>
      <c r="HM811" s="3"/>
      <c r="HN811" s="3"/>
      <c r="HO811" s="3"/>
      <c r="HP811" s="3"/>
      <c r="HQ811" s="3"/>
      <c r="HR811" s="3"/>
      <c r="HS811" s="3"/>
      <c r="HT811" s="3"/>
      <c r="HU811" s="3"/>
      <c r="HV811" s="3"/>
      <c r="HW811" s="3"/>
      <c r="HX811" s="3"/>
      <c r="HY811" s="3"/>
      <c r="HZ811" s="3"/>
      <c r="IA811" s="3"/>
      <c r="IB811" s="3"/>
      <c r="IC811" s="3"/>
      <c r="ID811" s="3"/>
      <c r="IE811" s="3"/>
      <c r="IF811" s="3"/>
      <c r="IG811" s="3"/>
      <c r="IH811" s="3"/>
      <c r="II811" s="3"/>
      <c r="IJ811" s="3"/>
      <c r="IK811" s="3"/>
      <c r="IL811" s="3"/>
      <c r="IM811" s="3"/>
      <c r="IN811" s="3"/>
      <c r="IO811" s="3"/>
      <c r="IP811" s="3"/>
    </row>
    <row r="812" spans="1:250" x14ac:dyDescent="0.25">
      <c r="A812" s="21"/>
      <c r="B812" s="21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  <c r="GX812" s="3"/>
      <c r="GY812" s="3"/>
      <c r="GZ812" s="3"/>
      <c r="HA812" s="3"/>
      <c r="HB812" s="3"/>
      <c r="HC812" s="3"/>
      <c r="HD812" s="3"/>
      <c r="HE812" s="3"/>
      <c r="HF812" s="3"/>
      <c r="HG812" s="3"/>
      <c r="HH812" s="3"/>
      <c r="HI812" s="3"/>
      <c r="HJ812" s="3"/>
      <c r="HK812" s="3"/>
      <c r="HL812" s="3"/>
      <c r="HM812" s="3"/>
      <c r="HN812" s="3"/>
      <c r="HO812" s="3"/>
      <c r="HP812" s="3"/>
      <c r="HQ812" s="3"/>
      <c r="HR812" s="3"/>
      <c r="HS812" s="3"/>
      <c r="HT812" s="3"/>
      <c r="HU812" s="3"/>
      <c r="HV812" s="3"/>
      <c r="HW812" s="3"/>
      <c r="HX812" s="3"/>
      <c r="HY812" s="3"/>
      <c r="HZ812" s="3"/>
      <c r="IA812" s="3"/>
      <c r="IB812" s="3"/>
      <c r="IC812" s="3"/>
      <c r="ID812" s="3"/>
      <c r="IE812" s="3"/>
      <c r="IF812" s="3"/>
      <c r="IG812" s="3"/>
      <c r="IH812" s="3"/>
      <c r="II812" s="3"/>
      <c r="IJ812" s="3"/>
      <c r="IK812" s="3"/>
      <c r="IL812" s="3"/>
      <c r="IM812" s="3"/>
      <c r="IN812" s="3"/>
      <c r="IO812" s="3"/>
      <c r="IP812" s="3"/>
    </row>
    <row r="813" spans="1:250" x14ac:dyDescent="0.25">
      <c r="A813" s="21"/>
      <c r="B813" s="21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  <c r="GX813" s="3"/>
      <c r="GY813" s="3"/>
      <c r="GZ813" s="3"/>
      <c r="HA813" s="3"/>
      <c r="HB813" s="3"/>
      <c r="HC813" s="3"/>
      <c r="HD813" s="3"/>
      <c r="HE813" s="3"/>
      <c r="HF813" s="3"/>
      <c r="HG813" s="3"/>
      <c r="HH813" s="3"/>
      <c r="HI813" s="3"/>
      <c r="HJ813" s="3"/>
      <c r="HK813" s="3"/>
      <c r="HL813" s="3"/>
      <c r="HM813" s="3"/>
      <c r="HN813" s="3"/>
      <c r="HO813" s="3"/>
      <c r="HP813" s="3"/>
      <c r="HQ813" s="3"/>
      <c r="HR813" s="3"/>
      <c r="HS813" s="3"/>
      <c r="HT813" s="3"/>
      <c r="HU813" s="3"/>
      <c r="HV813" s="3"/>
      <c r="HW813" s="3"/>
      <c r="HX813" s="3"/>
      <c r="HY813" s="3"/>
      <c r="HZ813" s="3"/>
      <c r="IA813" s="3"/>
      <c r="IB813" s="3"/>
      <c r="IC813" s="3"/>
      <c r="ID813" s="3"/>
      <c r="IE813" s="3"/>
      <c r="IF813" s="3"/>
      <c r="IG813" s="3"/>
      <c r="IH813" s="3"/>
      <c r="II813" s="3"/>
      <c r="IJ813" s="3"/>
      <c r="IK813" s="3"/>
      <c r="IL813" s="3"/>
      <c r="IM813" s="3"/>
      <c r="IN813" s="3"/>
      <c r="IO813" s="3"/>
      <c r="IP813" s="3"/>
    </row>
    <row r="814" spans="1:250" x14ac:dyDescent="0.25">
      <c r="A814" s="21"/>
      <c r="B814" s="21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  <c r="GO814" s="3"/>
      <c r="GP814" s="3"/>
      <c r="GQ814" s="3"/>
      <c r="GR814" s="3"/>
      <c r="GS814" s="3"/>
      <c r="GT814" s="3"/>
      <c r="GU814" s="3"/>
      <c r="GV814" s="3"/>
      <c r="GW814" s="3"/>
      <c r="GX814" s="3"/>
      <c r="GY814" s="3"/>
      <c r="GZ814" s="3"/>
      <c r="HA814" s="3"/>
      <c r="HB814" s="3"/>
      <c r="HC814" s="3"/>
      <c r="HD814" s="3"/>
      <c r="HE814" s="3"/>
      <c r="HF814" s="3"/>
      <c r="HG814" s="3"/>
      <c r="HH814" s="3"/>
      <c r="HI814" s="3"/>
      <c r="HJ814" s="3"/>
      <c r="HK814" s="3"/>
      <c r="HL814" s="3"/>
      <c r="HM814" s="3"/>
      <c r="HN814" s="3"/>
      <c r="HO814" s="3"/>
      <c r="HP814" s="3"/>
      <c r="HQ814" s="3"/>
      <c r="HR814" s="3"/>
      <c r="HS814" s="3"/>
      <c r="HT814" s="3"/>
      <c r="HU814" s="3"/>
      <c r="HV814" s="3"/>
      <c r="HW814" s="3"/>
      <c r="HX814" s="3"/>
      <c r="HY814" s="3"/>
      <c r="HZ814" s="3"/>
      <c r="IA814" s="3"/>
      <c r="IB814" s="3"/>
      <c r="IC814" s="3"/>
      <c r="ID814" s="3"/>
      <c r="IE814" s="3"/>
      <c r="IF814" s="3"/>
      <c r="IG814" s="3"/>
      <c r="IH814" s="3"/>
      <c r="II814" s="3"/>
      <c r="IJ814" s="3"/>
      <c r="IK814" s="3"/>
      <c r="IL814" s="3"/>
      <c r="IM814" s="3"/>
      <c r="IN814" s="3"/>
      <c r="IO814" s="3"/>
      <c r="IP814" s="3"/>
    </row>
    <row r="815" spans="1:250" x14ac:dyDescent="0.25">
      <c r="A815" s="21"/>
      <c r="B815" s="21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  <c r="GO815" s="3"/>
      <c r="GP815" s="3"/>
      <c r="GQ815" s="3"/>
      <c r="GR815" s="3"/>
      <c r="GS815" s="3"/>
      <c r="GT815" s="3"/>
      <c r="GU815" s="3"/>
      <c r="GV815" s="3"/>
      <c r="GW815" s="3"/>
      <c r="GX815" s="3"/>
      <c r="GY815" s="3"/>
      <c r="GZ815" s="3"/>
      <c r="HA815" s="3"/>
      <c r="HB815" s="3"/>
      <c r="HC815" s="3"/>
      <c r="HD815" s="3"/>
      <c r="HE815" s="3"/>
      <c r="HF815" s="3"/>
      <c r="HG815" s="3"/>
      <c r="HH815" s="3"/>
      <c r="HI815" s="3"/>
      <c r="HJ815" s="3"/>
      <c r="HK815" s="3"/>
      <c r="HL815" s="3"/>
      <c r="HM815" s="3"/>
      <c r="HN815" s="3"/>
      <c r="HO815" s="3"/>
      <c r="HP815" s="3"/>
      <c r="HQ815" s="3"/>
      <c r="HR815" s="3"/>
      <c r="HS815" s="3"/>
      <c r="HT815" s="3"/>
      <c r="HU815" s="3"/>
      <c r="HV815" s="3"/>
      <c r="HW815" s="3"/>
      <c r="HX815" s="3"/>
      <c r="HY815" s="3"/>
      <c r="HZ815" s="3"/>
      <c r="IA815" s="3"/>
      <c r="IB815" s="3"/>
      <c r="IC815" s="3"/>
      <c r="ID815" s="3"/>
      <c r="IE815" s="3"/>
      <c r="IF815" s="3"/>
      <c r="IG815" s="3"/>
      <c r="IH815" s="3"/>
      <c r="II815" s="3"/>
      <c r="IJ815" s="3"/>
      <c r="IK815" s="3"/>
      <c r="IL815" s="3"/>
      <c r="IM815" s="3"/>
      <c r="IN815" s="3"/>
      <c r="IO815" s="3"/>
      <c r="IP815" s="3"/>
    </row>
    <row r="816" spans="1:250" x14ac:dyDescent="0.25">
      <c r="A816" s="21"/>
      <c r="B816" s="21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  <c r="HY816" s="3"/>
      <c r="HZ816" s="3"/>
      <c r="IA816" s="3"/>
      <c r="IB816" s="3"/>
      <c r="IC816" s="3"/>
      <c r="ID816" s="3"/>
      <c r="IE816" s="3"/>
      <c r="IF816" s="3"/>
      <c r="IG816" s="3"/>
      <c r="IH816" s="3"/>
      <c r="II816" s="3"/>
      <c r="IJ816" s="3"/>
      <c r="IK816" s="3"/>
      <c r="IL816" s="3"/>
      <c r="IM816" s="3"/>
      <c r="IN816" s="3"/>
      <c r="IO816" s="3"/>
      <c r="IP816" s="3"/>
    </row>
    <row r="817" spans="1:250" x14ac:dyDescent="0.25">
      <c r="A817" s="21"/>
      <c r="B817" s="21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  <c r="GX817" s="3"/>
      <c r="GY817" s="3"/>
      <c r="GZ817" s="3"/>
      <c r="HA817" s="3"/>
      <c r="HB817" s="3"/>
      <c r="HC817" s="3"/>
      <c r="HD817" s="3"/>
      <c r="HE817" s="3"/>
      <c r="HF817" s="3"/>
      <c r="HG817" s="3"/>
      <c r="HH817" s="3"/>
      <c r="HI817" s="3"/>
      <c r="HJ817" s="3"/>
      <c r="HK817" s="3"/>
      <c r="HL817" s="3"/>
      <c r="HM817" s="3"/>
      <c r="HN817" s="3"/>
      <c r="HO817" s="3"/>
      <c r="HP817" s="3"/>
      <c r="HQ817" s="3"/>
      <c r="HR817" s="3"/>
      <c r="HS817" s="3"/>
      <c r="HT817" s="3"/>
      <c r="HU817" s="3"/>
      <c r="HV817" s="3"/>
      <c r="HW817" s="3"/>
      <c r="HX817" s="3"/>
      <c r="HY817" s="3"/>
      <c r="HZ817" s="3"/>
      <c r="IA817" s="3"/>
      <c r="IB817" s="3"/>
      <c r="IC817" s="3"/>
      <c r="ID817" s="3"/>
      <c r="IE817" s="3"/>
      <c r="IF817" s="3"/>
      <c r="IG817" s="3"/>
      <c r="IH817" s="3"/>
      <c r="II817" s="3"/>
      <c r="IJ817" s="3"/>
      <c r="IK817" s="3"/>
      <c r="IL817" s="3"/>
      <c r="IM817" s="3"/>
      <c r="IN817" s="3"/>
      <c r="IO817" s="3"/>
      <c r="IP817" s="3"/>
    </row>
    <row r="818" spans="1:250" x14ac:dyDescent="0.25">
      <c r="A818" s="21"/>
      <c r="B818" s="21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  <c r="HY818" s="3"/>
      <c r="HZ818" s="3"/>
      <c r="IA818" s="3"/>
      <c r="IB818" s="3"/>
      <c r="IC818" s="3"/>
      <c r="ID818" s="3"/>
      <c r="IE818" s="3"/>
      <c r="IF818" s="3"/>
      <c r="IG818" s="3"/>
      <c r="IH818" s="3"/>
      <c r="II818" s="3"/>
      <c r="IJ818" s="3"/>
      <c r="IK818" s="3"/>
      <c r="IL818" s="3"/>
      <c r="IM818" s="3"/>
      <c r="IN818" s="3"/>
      <c r="IO818" s="3"/>
      <c r="IP818" s="3"/>
    </row>
    <row r="819" spans="1:250" x14ac:dyDescent="0.25">
      <c r="A819" s="21"/>
      <c r="B819" s="21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  <c r="GX819" s="3"/>
      <c r="GY819" s="3"/>
      <c r="GZ819" s="3"/>
      <c r="HA819" s="3"/>
      <c r="HB819" s="3"/>
      <c r="HC819" s="3"/>
      <c r="HD819" s="3"/>
      <c r="HE819" s="3"/>
      <c r="HF819" s="3"/>
      <c r="HG819" s="3"/>
      <c r="HH819" s="3"/>
      <c r="HI819" s="3"/>
      <c r="HJ819" s="3"/>
      <c r="HK819" s="3"/>
      <c r="HL819" s="3"/>
      <c r="HM819" s="3"/>
      <c r="HN819" s="3"/>
      <c r="HO819" s="3"/>
      <c r="HP819" s="3"/>
      <c r="HQ819" s="3"/>
      <c r="HR819" s="3"/>
      <c r="HS819" s="3"/>
      <c r="HT819" s="3"/>
      <c r="HU819" s="3"/>
      <c r="HV819" s="3"/>
      <c r="HW819" s="3"/>
      <c r="HX819" s="3"/>
      <c r="HY819" s="3"/>
      <c r="HZ819" s="3"/>
      <c r="IA819" s="3"/>
      <c r="IB819" s="3"/>
      <c r="IC819" s="3"/>
      <c r="ID819" s="3"/>
      <c r="IE819" s="3"/>
      <c r="IF819" s="3"/>
      <c r="IG819" s="3"/>
      <c r="IH819" s="3"/>
      <c r="II819" s="3"/>
      <c r="IJ819" s="3"/>
      <c r="IK819" s="3"/>
      <c r="IL819" s="3"/>
      <c r="IM819" s="3"/>
      <c r="IN819" s="3"/>
      <c r="IO819" s="3"/>
      <c r="IP819" s="3"/>
    </row>
    <row r="820" spans="1:250" x14ac:dyDescent="0.25">
      <c r="A820" s="21"/>
      <c r="B820" s="21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  <c r="GO820" s="3"/>
      <c r="GP820" s="3"/>
      <c r="GQ820" s="3"/>
      <c r="GR820" s="3"/>
      <c r="GS820" s="3"/>
      <c r="GT820" s="3"/>
      <c r="GU820" s="3"/>
      <c r="GV820" s="3"/>
      <c r="GW820" s="3"/>
      <c r="GX820" s="3"/>
      <c r="GY820" s="3"/>
      <c r="GZ820" s="3"/>
      <c r="HA820" s="3"/>
      <c r="HB820" s="3"/>
      <c r="HC820" s="3"/>
      <c r="HD820" s="3"/>
      <c r="HE820" s="3"/>
      <c r="HF820" s="3"/>
      <c r="HG820" s="3"/>
      <c r="HH820" s="3"/>
      <c r="HI820" s="3"/>
      <c r="HJ820" s="3"/>
      <c r="HK820" s="3"/>
      <c r="HL820" s="3"/>
      <c r="HM820" s="3"/>
      <c r="HN820" s="3"/>
      <c r="HO820" s="3"/>
      <c r="HP820" s="3"/>
      <c r="HQ820" s="3"/>
      <c r="HR820" s="3"/>
      <c r="HS820" s="3"/>
      <c r="HT820" s="3"/>
      <c r="HU820" s="3"/>
      <c r="HV820" s="3"/>
      <c r="HW820" s="3"/>
      <c r="HX820" s="3"/>
      <c r="HY820" s="3"/>
      <c r="HZ820" s="3"/>
      <c r="IA820" s="3"/>
      <c r="IB820" s="3"/>
      <c r="IC820" s="3"/>
      <c r="ID820" s="3"/>
      <c r="IE820" s="3"/>
      <c r="IF820" s="3"/>
      <c r="IG820" s="3"/>
      <c r="IH820" s="3"/>
      <c r="II820" s="3"/>
      <c r="IJ820" s="3"/>
      <c r="IK820" s="3"/>
      <c r="IL820" s="3"/>
      <c r="IM820" s="3"/>
      <c r="IN820" s="3"/>
      <c r="IO820" s="3"/>
      <c r="IP820" s="3"/>
    </row>
    <row r="821" spans="1:250" x14ac:dyDescent="0.25">
      <c r="A821" s="21"/>
      <c r="B821" s="21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  <c r="GF821" s="3"/>
      <c r="GG821" s="3"/>
      <c r="GH821" s="3"/>
      <c r="GI821" s="3"/>
      <c r="GJ821" s="3"/>
      <c r="GK821" s="3"/>
      <c r="GL821" s="3"/>
      <c r="GM821" s="3"/>
      <c r="GN821" s="3"/>
      <c r="GO821" s="3"/>
      <c r="GP821" s="3"/>
      <c r="GQ821" s="3"/>
      <c r="GR821" s="3"/>
      <c r="GS821" s="3"/>
      <c r="GT821" s="3"/>
      <c r="GU821" s="3"/>
      <c r="GV821" s="3"/>
      <c r="GW821" s="3"/>
      <c r="GX821" s="3"/>
      <c r="GY821" s="3"/>
      <c r="GZ821" s="3"/>
      <c r="HA821" s="3"/>
      <c r="HB821" s="3"/>
      <c r="HC821" s="3"/>
      <c r="HD821" s="3"/>
      <c r="HE821" s="3"/>
      <c r="HF821" s="3"/>
      <c r="HG821" s="3"/>
      <c r="HH821" s="3"/>
      <c r="HI821" s="3"/>
      <c r="HJ821" s="3"/>
      <c r="HK821" s="3"/>
      <c r="HL821" s="3"/>
      <c r="HM821" s="3"/>
      <c r="HN821" s="3"/>
      <c r="HO821" s="3"/>
      <c r="HP821" s="3"/>
      <c r="HQ821" s="3"/>
      <c r="HR821" s="3"/>
      <c r="HS821" s="3"/>
      <c r="HT821" s="3"/>
      <c r="HU821" s="3"/>
      <c r="HV821" s="3"/>
      <c r="HW821" s="3"/>
      <c r="HX821" s="3"/>
      <c r="HY821" s="3"/>
      <c r="HZ821" s="3"/>
      <c r="IA821" s="3"/>
      <c r="IB821" s="3"/>
      <c r="IC821" s="3"/>
      <c r="ID821" s="3"/>
      <c r="IE821" s="3"/>
      <c r="IF821" s="3"/>
      <c r="IG821" s="3"/>
      <c r="IH821" s="3"/>
      <c r="II821" s="3"/>
      <c r="IJ821" s="3"/>
      <c r="IK821" s="3"/>
      <c r="IL821" s="3"/>
      <c r="IM821" s="3"/>
      <c r="IN821" s="3"/>
      <c r="IO821" s="3"/>
      <c r="IP821" s="3"/>
    </row>
    <row r="822" spans="1:250" x14ac:dyDescent="0.25">
      <c r="A822" s="21"/>
      <c r="B822" s="21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  <c r="GO822" s="3"/>
      <c r="GP822" s="3"/>
      <c r="GQ822" s="3"/>
      <c r="GR822" s="3"/>
      <c r="GS822" s="3"/>
      <c r="GT822" s="3"/>
      <c r="GU822" s="3"/>
      <c r="GV822" s="3"/>
      <c r="GW822" s="3"/>
      <c r="GX822" s="3"/>
      <c r="GY822" s="3"/>
      <c r="GZ822" s="3"/>
      <c r="HA822" s="3"/>
      <c r="HB822" s="3"/>
      <c r="HC822" s="3"/>
      <c r="HD822" s="3"/>
      <c r="HE822" s="3"/>
      <c r="HF822" s="3"/>
      <c r="HG822" s="3"/>
      <c r="HH822" s="3"/>
      <c r="HI822" s="3"/>
      <c r="HJ822" s="3"/>
      <c r="HK822" s="3"/>
      <c r="HL822" s="3"/>
      <c r="HM822" s="3"/>
      <c r="HN822" s="3"/>
      <c r="HO822" s="3"/>
      <c r="HP822" s="3"/>
      <c r="HQ822" s="3"/>
      <c r="HR822" s="3"/>
      <c r="HS822" s="3"/>
      <c r="HT822" s="3"/>
      <c r="HU822" s="3"/>
      <c r="HV822" s="3"/>
      <c r="HW822" s="3"/>
      <c r="HX822" s="3"/>
      <c r="HY822" s="3"/>
      <c r="HZ822" s="3"/>
      <c r="IA822" s="3"/>
      <c r="IB822" s="3"/>
      <c r="IC822" s="3"/>
      <c r="ID822" s="3"/>
      <c r="IE822" s="3"/>
      <c r="IF822" s="3"/>
      <c r="IG822" s="3"/>
      <c r="IH822" s="3"/>
      <c r="II822" s="3"/>
      <c r="IJ822" s="3"/>
      <c r="IK822" s="3"/>
      <c r="IL822" s="3"/>
      <c r="IM822" s="3"/>
      <c r="IN822" s="3"/>
      <c r="IO822" s="3"/>
      <c r="IP822" s="3"/>
    </row>
    <row r="823" spans="1:250" x14ac:dyDescent="0.25">
      <c r="A823" s="21"/>
      <c r="B823" s="21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  <c r="GX823" s="3"/>
      <c r="GY823" s="3"/>
      <c r="GZ823" s="3"/>
      <c r="HA823" s="3"/>
      <c r="HB823" s="3"/>
      <c r="HC823" s="3"/>
      <c r="HD823" s="3"/>
      <c r="HE823" s="3"/>
      <c r="HF823" s="3"/>
      <c r="HG823" s="3"/>
      <c r="HH823" s="3"/>
      <c r="HI823" s="3"/>
      <c r="HJ823" s="3"/>
      <c r="HK823" s="3"/>
      <c r="HL823" s="3"/>
      <c r="HM823" s="3"/>
      <c r="HN823" s="3"/>
      <c r="HO823" s="3"/>
      <c r="HP823" s="3"/>
      <c r="HQ823" s="3"/>
      <c r="HR823" s="3"/>
      <c r="HS823" s="3"/>
      <c r="HT823" s="3"/>
      <c r="HU823" s="3"/>
      <c r="HV823" s="3"/>
      <c r="HW823" s="3"/>
      <c r="HX823" s="3"/>
      <c r="HY823" s="3"/>
      <c r="HZ823" s="3"/>
      <c r="IA823" s="3"/>
      <c r="IB823" s="3"/>
      <c r="IC823" s="3"/>
      <c r="ID823" s="3"/>
      <c r="IE823" s="3"/>
      <c r="IF823" s="3"/>
      <c r="IG823" s="3"/>
      <c r="IH823" s="3"/>
      <c r="II823" s="3"/>
      <c r="IJ823" s="3"/>
      <c r="IK823" s="3"/>
      <c r="IL823" s="3"/>
      <c r="IM823" s="3"/>
      <c r="IN823" s="3"/>
      <c r="IO823" s="3"/>
      <c r="IP823" s="3"/>
    </row>
    <row r="824" spans="1:250" x14ac:dyDescent="0.25">
      <c r="A824" s="21"/>
      <c r="B824" s="21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  <c r="GX824" s="3"/>
      <c r="GY824" s="3"/>
      <c r="GZ824" s="3"/>
      <c r="HA824" s="3"/>
      <c r="HB824" s="3"/>
      <c r="HC824" s="3"/>
      <c r="HD824" s="3"/>
      <c r="HE824" s="3"/>
      <c r="HF824" s="3"/>
      <c r="HG824" s="3"/>
      <c r="HH824" s="3"/>
      <c r="HI824" s="3"/>
      <c r="HJ824" s="3"/>
      <c r="HK824" s="3"/>
      <c r="HL824" s="3"/>
      <c r="HM824" s="3"/>
      <c r="HN824" s="3"/>
      <c r="HO824" s="3"/>
      <c r="HP824" s="3"/>
      <c r="HQ824" s="3"/>
      <c r="HR824" s="3"/>
      <c r="HS824" s="3"/>
      <c r="HT824" s="3"/>
      <c r="HU824" s="3"/>
      <c r="HV824" s="3"/>
      <c r="HW824" s="3"/>
      <c r="HX824" s="3"/>
      <c r="HY824" s="3"/>
      <c r="HZ824" s="3"/>
      <c r="IA824" s="3"/>
      <c r="IB824" s="3"/>
      <c r="IC824" s="3"/>
      <c r="ID824" s="3"/>
      <c r="IE824" s="3"/>
      <c r="IF824" s="3"/>
      <c r="IG824" s="3"/>
      <c r="IH824" s="3"/>
      <c r="II824" s="3"/>
      <c r="IJ824" s="3"/>
      <c r="IK824" s="3"/>
      <c r="IL824" s="3"/>
      <c r="IM824" s="3"/>
      <c r="IN824" s="3"/>
      <c r="IO824" s="3"/>
      <c r="IP824" s="3"/>
    </row>
    <row r="825" spans="1:250" x14ac:dyDescent="0.25">
      <c r="A825" s="21"/>
      <c r="B825" s="21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  <c r="GO825" s="3"/>
      <c r="GP825" s="3"/>
      <c r="GQ825" s="3"/>
      <c r="GR825" s="3"/>
      <c r="GS825" s="3"/>
      <c r="GT825" s="3"/>
      <c r="GU825" s="3"/>
      <c r="GV825" s="3"/>
      <c r="GW825" s="3"/>
      <c r="GX825" s="3"/>
      <c r="GY825" s="3"/>
      <c r="GZ825" s="3"/>
      <c r="HA825" s="3"/>
      <c r="HB825" s="3"/>
      <c r="HC825" s="3"/>
      <c r="HD825" s="3"/>
      <c r="HE825" s="3"/>
      <c r="HF825" s="3"/>
      <c r="HG825" s="3"/>
      <c r="HH825" s="3"/>
      <c r="HI825" s="3"/>
      <c r="HJ825" s="3"/>
      <c r="HK825" s="3"/>
      <c r="HL825" s="3"/>
      <c r="HM825" s="3"/>
      <c r="HN825" s="3"/>
      <c r="HO825" s="3"/>
      <c r="HP825" s="3"/>
      <c r="HQ825" s="3"/>
      <c r="HR825" s="3"/>
      <c r="HS825" s="3"/>
      <c r="HT825" s="3"/>
      <c r="HU825" s="3"/>
      <c r="HV825" s="3"/>
      <c r="HW825" s="3"/>
      <c r="HX825" s="3"/>
      <c r="HY825" s="3"/>
      <c r="HZ825" s="3"/>
      <c r="IA825" s="3"/>
      <c r="IB825" s="3"/>
      <c r="IC825" s="3"/>
      <c r="ID825" s="3"/>
      <c r="IE825" s="3"/>
      <c r="IF825" s="3"/>
      <c r="IG825" s="3"/>
      <c r="IH825" s="3"/>
      <c r="II825" s="3"/>
      <c r="IJ825" s="3"/>
      <c r="IK825" s="3"/>
      <c r="IL825" s="3"/>
      <c r="IM825" s="3"/>
      <c r="IN825" s="3"/>
      <c r="IO825" s="3"/>
      <c r="IP825" s="3"/>
    </row>
    <row r="826" spans="1:250" x14ac:dyDescent="0.25">
      <c r="A826" s="21"/>
      <c r="B826" s="21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  <c r="HY826" s="3"/>
      <c r="HZ826" s="3"/>
      <c r="IA826" s="3"/>
      <c r="IB826" s="3"/>
      <c r="IC826" s="3"/>
      <c r="ID826" s="3"/>
      <c r="IE826" s="3"/>
      <c r="IF826" s="3"/>
      <c r="IG826" s="3"/>
      <c r="IH826" s="3"/>
      <c r="II826" s="3"/>
      <c r="IJ826" s="3"/>
      <c r="IK826" s="3"/>
      <c r="IL826" s="3"/>
      <c r="IM826" s="3"/>
      <c r="IN826" s="3"/>
      <c r="IO826" s="3"/>
      <c r="IP826" s="3"/>
    </row>
    <row r="827" spans="1:250" x14ac:dyDescent="0.25">
      <c r="A827" s="21"/>
      <c r="B827" s="21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/>
      <c r="GY827" s="3"/>
      <c r="GZ827" s="3"/>
      <c r="HA827" s="3"/>
      <c r="HB827" s="3"/>
      <c r="HC827" s="3"/>
      <c r="HD827" s="3"/>
      <c r="HE827" s="3"/>
      <c r="HF827" s="3"/>
      <c r="HG827" s="3"/>
      <c r="HH827" s="3"/>
      <c r="HI827" s="3"/>
      <c r="HJ827" s="3"/>
      <c r="HK827" s="3"/>
      <c r="HL827" s="3"/>
      <c r="HM827" s="3"/>
      <c r="HN827" s="3"/>
      <c r="HO827" s="3"/>
      <c r="HP827" s="3"/>
      <c r="HQ827" s="3"/>
      <c r="HR827" s="3"/>
      <c r="HS827" s="3"/>
      <c r="HT827" s="3"/>
      <c r="HU827" s="3"/>
      <c r="HV827" s="3"/>
      <c r="HW827" s="3"/>
      <c r="HX827" s="3"/>
      <c r="HY827" s="3"/>
      <c r="HZ827" s="3"/>
      <c r="IA827" s="3"/>
      <c r="IB827" s="3"/>
      <c r="IC827" s="3"/>
      <c r="ID827" s="3"/>
      <c r="IE827" s="3"/>
      <c r="IF827" s="3"/>
      <c r="IG827" s="3"/>
      <c r="IH827" s="3"/>
      <c r="II827" s="3"/>
      <c r="IJ827" s="3"/>
      <c r="IK827" s="3"/>
      <c r="IL827" s="3"/>
      <c r="IM827" s="3"/>
      <c r="IN827" s="3"/>
      <c r="IO827" s="3"/>
      <c r="IP827" s="3"/>
    </row>
    <row r="828" spans="1:250" x14ac:dyDescent="0.25">
      <c r="A828" s="21"/>
      <c r="B828" s="21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  <c r="GX828" s="3"/>
      <c r="GY828" s="3"/>
      <c r="GZ828" s="3"/>
      <c r="HA828" s="3"/>
      <c r="HB828" s="3"/>
      <c r="HC828" s="3"/>
      <c r="HD828" s="3"/>
      <c r="HE828" s="3"/>
      <c r="HF828" s="3"/>
      <c r="HG828" s="3"/>
      <c r="HH828" s="3"/>
      <c r="HI828" s="3"/>
      <c r="HJ828" s="3"/>
      <c r="HK828" s="3"/>
      <c r="HL828" s="3"/>
      <c r="HM828" s="3"/>
      <c r="HN828" s="3"/>
      <c r="HO828" s="3"/>
      <c r="HP828" s="3"/>
      <c r="HQ828" s="3"/>
      <c r="HR828" s="3"/>
      <c r="HS828" s="3"/>
      <c r="HT828" s="3"/>
      <c r="HU828" s="3"/>
      <c r="HV828" s="3"/>
      <c r="HW828" s="3"/>
      <c r="HX828" s="3"/>
      <c r="HY828" s="3"/>
      <c r="HZ828" s="3"/>
      <c r="IA828" s="3"/>
      <c r="IB828" s="3"/>
      <c r="IC828" s="3"/>
      <c r="ID828" s="3"/>
      <c r="IE828" s="3"/>
      <c r="IF828" s="3"/>
      <c r="IG828" s="3"/>
      <c r="IH828" s="3"/>
      <c r="II828" s="3"/>
      <c r="IJ828" s="3"/>
      <c r="IK828" s="3"/>
      <c r="IL828" s="3"/>
      <c r="IM828" s="3"/>
      <c r="IN828" s="3"/>
      <c r="IO828" s="3"/>
      <c r="IP828" s="3"/>
    </row>
    <row r="829" spans="1:250" x14ac:dyDescent="0.25">
      <c r="A829" s="21"/>
      <c r="B829" s="21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  <c r="GO829" s="3"/>
      <c r="GP829" s="3"/>
      <c r="GQ829" s="3"/>
      <c r="GR829" s="3"/>
      <c r="GS829" s="3"/>
      <c r="GT829" s="3"/>
      <c r="GU829" s="3"/>
      <c r="GV829" s="3"/>
      <c r="GW829" s="3"/>
      <c r="GX829" s="3"/>
      <c r="GY829" s="3"/>
      <c r="GZ829" s="3"/>
      <c r="HA829" s="3"/>
      <c r="HB829" s="3"/>
      <c r="HC829" s="3"/>
      <c r="HD829" s="3"/>
      <c r="HE829" s="3"/>
      <c r="HF829" s="3"/>
      <c r="HG829" s="3"/>
      <c r="HH829" s="3"/>
      <c r="HI829" s="3"/>
      <c r="HJ829" s="3"/>
      <c r="HK829" s="3"/>
      <c r="HL829" s="3"/>
      <c r="HM829" s="3"/>
      <c r="HN829" s="3"/>
      <c r="HO829" s="3"/>
      <c r="HP829" s="3"/>
      <c r="HQ829" s="3"/>
      <c r="HR829" s="3"/>
      <c r="HS829" s="3"/>
      <c r="HT829" s="3"/>
      <c r="HU829" s="3"/>
      <c r="HV829" s="3"/>
      <c r="HW829" s="3"/>
      <c r="HX829" s="3"/>
      <c r="HY829" s="3"/>
      <c r="HZ829" s="3"/>
      <c r="IA829" s="3"/>
      <c r="IB829" s="3"/>
      <c r="IC829" s="3"/>
      <c r="ID829" s="3"/>
      <c r="IE829" s="3"/>
      <c r="IF829" s="3"/>
      <c r="IG829" s="3"/>
      <c r="IH829" s="3"/>
      <c r="II829" s="3"/>
      <c r="IJ829" s="3"/>
      <c r="IK829" s="3"/>
      <c r="IL829" s="3"/>
      <c r="IM829" s="3"/>
      <c r="IN829" s="3"/>
      <c r="IO829" s="3"/>
      <c r="IP829" s="3"/>
    </row>
    <row r="830" spans="1:250" x14ac:dyDescent="0.25">
      <c r="A830" s="21"/>
      <c r="B830" s="21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  <c r="GX830" s="3"/>
      <c r="GY830" s="3"/>
      <c r="GZ830" s="3"/>
      <c r="HA830" s="3"/>
      <c r="HB830" s="3"/>
      <c r="HC830" s="3"/>
      <c r="HD830" s="3"/>
      <c r="HE830" s="3"/>
      <c r="HF830" s="3"/>
      <c r="HG830" s="3"/>
      <c r="HH830" s="3"/>
      <c r="HI830" s="3"/>
      <c r="HJ830" s="3"/>
      <c r="HK830" s="3"/>
      <c r="HL830" s="3"/>
      <c r="HM830" s="3"/>
      <c r="HN830" s="3"/>
      <c r="HO830" s="3"/>
      <c r="HP830" s="3"/>
      <c r="HQ830" s="3"/>
      <c r="HR830" s="3"/>
      <c r="HS830" s="3"/>
      <c r="HT830" s="3"/>
      <c r="HU830" s="3"/>
      <c r="HV830" s="3"/>
      <c r="HW830" s="3"/>
      <c r="HX830" s="3"/>
      <c r="HY830" s="3"/>
      <c r="HZ830" s="3"/>
      <c r="IA830" s="3"/>
      <c r="IB830" s="3"/>
      <c r="IC830" s="3"/>
      <c r="ID830" s="3"/>
      <c r="IE830" s="3"/>
      <c r="IF830" s="3"/>
      <c r="IG830" s="3"/>
      <c r="IH830" s="3"/>
      <c r="II830" s="3"/>
      <c r="IJ830" s="3"/>
      <c r="IK830" s="3"/>
      <c r="IL830" s="3"/>
      <c r="IM830" s="3"/>
      <c r="IN830" s="3"/>
      <c r="IO830" s="3"/>
      <c r="IP830" s="3"/>
    </row>
    <row r="831" spans="1:250" x14ac:dyDescent="0.25">
      <c r="A831" s="21"/>
      <c r="B831" s="21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  <c r="GX831" s="3"/>
      <c r="GY831" s="3"/>
      <c r="GZ831" s="3"/>
      <c r="HA831" s="3"/>
      <c r="HB831" s="3"/>
      <c r="HC831" s="3"/>
      <c r="HD831" s="3"/>
      <c r="HE831" s="3"/>
      <c r="HF831" s="3"/>
      <c r="HG831" s="3"/>
      <c r="HH831" s="3"/>
      <c r="HI831" s="3"/>
      <c r="HJ831" s="3"/>
      <c r="HK831" s="3"/>
      <c r="HL831" s="3"/>
      <c r="HM831" s="3"/>
      <c r="HN831" s="3"/>
      <c r="HO831" s="3"/>
      <c r="HP831" s="3"/>
      <c r="HQ831" s="3"/>
      <c r="HR831" s="3"/>
      <c r="HS831" s="3"/>
      <c r="HT831" s="3"/>
      <c r="HU831" s="3"/>
      <c r="HV831" s="3"/>
      <c r="HW831" s="3"/>
      <c r="HX831" s="3"/>
      <c r="HY831" s="3"/>
      <c r="HZ831" s="3"/>
      <c r="IA831" s="3"/>
      <c r="IB831" s="3"/>
      <c r="IC831" s="3"/>
      <c r="ID831" s="3"/>
      <c r="IE831" s="3"/>
      <c r="IF831" s="3"/>
      <c r="IG831" s="3"/>
      <c r="IH831" s="3"/>
      <c r="II831" s="3"/>
      <c r="IJ831" s="3"/>
      <c r="IK831" s="3"/>
      <c r="IL831" s="3"/>
      <c r="IM831" s="3"/>
      <c r="IN831" s="3"/>
      <c r="IO831" s="3"/>
      <c r="IP831" s="3"/>
    </row>
    <row r="832" spans="1:250" x14ac:dyDescent="0.25">
      <c r="A832" s="21"/>
      <c r="B832" s="21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  <c r="GX832" s="3"/>
      <c r="GY832" s="3"/>
      <c r="GZ832" s="3"/>
      <c r="HA832" s="3"/>
      <c r="HB832" s="3"/>
      <c r="HC832" s="3"/>
      <c r="HD832" s="3"/>
      <c r="HE832" s="3"/>
      <c r="HF832" s="3"/>
      <c r="HG832" s="3"/>
      <c r="HH832" s="3"/>
      <c r="HI832" s="3"/>
      <c r="HJ832" s="3"/>
      <c r="HK832" s="3"/>
      <c r="HL832" s="3"/>
      <c r="HM832" s="3"/>
      <c r="HN832" s="3"/>
      <c r="HO832" s="3"/>
      <c r="HP832" s="3"/>
      <c r="HQ832" s="3"/>
      <c r="HR832" s="3"/>
      <c r="HS832" s="3"/>
      <c r="HT832" s="3"/>
      <c r="HU832" s="3"/>
      <c r="HV832" s="3"/>
      <c r="HW832" s="3"/>
      <c r="HX832" s="3"/>
      <c r="HY832" s="3"/>
      <c r="HZ832" s="3"/>
      <c r="IA832" s="3"/>
      <c r="IB832" s="3"/>
      <c r="IC832" s="3"/>
      <c r="ID832" s="3"/>
      <c r="IE832" s="3"/>
      <c r="IF832" s="3"/>
      <c r="IG832" s="3"/>
      <c r="IH832" s="3"/>
      <c r="II832" s="3"/>
      <c r="IJ832" s="3"/>
      <c r="IK832" s="3"/>
      <c r="IL832" s="3"/>
      <c r="IM832" s="3"/>
      <c r="IN832" s="3"/>
      <c r="IO832" s="3"/>
      <c r="IP832" s="3"/>
    </row>
    <row r="833" spans="1:250" x14ac:dyDescent="0.25">
      <c r="A833" s="21"/>
      <c r="B833" s="21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  <c r="IG833" s="3"/>
      <c r="IH833" s="3"/>
      <c r="II833" s="3"/>
      <c r="IJ833" s="3"/>
      <c r="IK833" s="3"/>
      <c r="IL833" s="3"/>
      <c r="IM833" s="3"/>
      <c r="IN833" s="3"/>
      <c r="IO833" s="3"/>
      <c r="IP833" s="3"/>
    </row>
    <row r="834" spans="1:250" x14ac:dyDescent="0.25">
      <c r="A834" s="21"/>
      <c r="B834" s="21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  <c r="IP834" s="3"/>
    </row>
    <row r="835" spans="1:250" x14ac:dyDescent="0.25">
      <c r="A835" s="21"/>
      <c r="B835" s="21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  <c r="IP835" s="3"/>
    </row>
    <row r="836" spans="1:250" x14ac:dyDescent="0.25">
      <c r="A836" s="21"/>
      <c r="B836" s="21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  <c r="HY836" s="3"/>
      <c r="HZ836" s="3"/>
      <c r="IA836" s="3"/>
      <c r="IB836" s="3"/>
      <c r="IC836" s="3"/>
      <c r="ID836" s="3"/>
      <c r="IE836" s="3"/>
      <c r="IF836" s="3"/>
      <c r="IG836" s="3"/>
      <c r="IH836" s="3"/>
      <c r="II836" s="3"/>
      <c r="IJ836" s="3"/>
      <c r="IK836" s="3"/>
      <c r="IL836" s="3"/>
      <c r="IM836" s="3"/>
      <c r="IN836" s="3"/>
      <c r="IO836" s="3"/>
      <c r="IP836" s="3"/>
    </row>
    <row r="837" spans="1:250" x14ac:dyDescent="0.25">
      <c r="A837" s="21"/>
      <c r="B837" s="21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  <c r="HY837" s="3"/>
      <c r="HZ837" s="3"/>
      <c r="IA837" s="3"/>
      <c r="IB837" s="3"/>
      <c r="IC837" s="3"/>
      <c r="ID837" s="3"/>
      <c r="IE837" s="3"/>
      <c r="IF837" s="3"/>
      <c r="IG837" s="3"/>
      <c r="IH837" s="3"/>
      <c r="II837" s="3"/>
      <c r="IJ837" s="3"/>
      <c r="IK837" s="3"/>
      <c r="IL837" s="3"/>
      <c r="IM837" s="3"/>
      <c r="IN837" s="3"/>
      <c r="IO837" s="3"/>
      <c r="IP837" s="3"/>
    </row>
    <row r="838" spans="1:250" x14ac:dyDescent="0.25">
      <c r="A838" s="21"/>
      <c r="B838" s="21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  <c r="HY838" s="3"/>
      <c r="HZ838" s="3"/>
      <c r="IA838" s="3"/>
      <c r="IB838" s="3"/>
      <c r="IC838" s="3"/>
      <c r="ID838" s="3"/>
      <c r="IE838" s="3"/>
      <c r="IF838" s="3"/>
      <c r="IG838" s="3"/>
      <c r="IH838" s="3"/>
      <c r="II838" s="3"/>
      <c r="IJ838" s="3"/>
      <c r="IK838" s="3"/>
      <c r="IL838" s="3"/>
      <c r="IM838" s="3"/>
      <c r="IN838" s="3"/>
      <c r="IO838" s="3"/>
      <c r="IP838" s="3"/>
    </row>
    <row r="839" spans="1:250" x14ac:dyDescent="0.25">
      <c r="A839" s="21"/>
      <c r="B839" s="21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  <c r="GO839" s="3"/>
      <c r="GP839" s="3"/>
      <c r="GQ839" s="3"/>
      <c r="GR839" s="3"/>
      <c r="GS839" s="3"/>
      <c r="GT839" s="3"/>
      <c r="GU839" s="3"/>
      <c r="GV839" s="3"/>
      <c r="GW839" s="3"/>
      <c r="GX839" s="3"/>
      <c r="GY839" s="3"/>
      <c r="GZ839" s="3"/>
      <c r="HA839" s="3"/>
      <c r="HB839" s="3"/>
      <c r="HC839" s="3"/>
      <c r="HD839" s="3"/>
      <c r="HE839" s="3"/>
      <c r="HF839" s="3"/>
      <c r="HG839" s="3"/>
      <c r="HH839" s="3"/>
      <c r="HI839" s="3"/>
      <c r="HJ839" s="3"/>
      <c r="HK839" s="3"/>
      <c r="HL839" s="3"/>
      <c r="HM839" s="3"/>
      <c r="HN839" s="3"/>
      <c r="HO839" s="3"/>
      <c r="HP839" s="3"/>
      <c r="HQ839" s="3"/>
      <c r="HR839" s="3"/>
      <c r="HS839" s="3"/>
      <c r="HT839" s="3"/>
      <c r="HU839" s="3"/>
      <c r="HV839" s="3"/>
      <c r="HW839" s="3"/>
      <c r="HX839" s="3"/>
      <c r="HY839" s="3"/>
      <c r="HZ839" s="3"/>
      <c r="IA839" s="3"/>
      <c r="IB839" s="3"/>
      <c r="IC839" s="3"/>
      <c r="ID839" s="3"/>
      <c r="IE839" s="3"/>
      <c r="IF839" s="3"/>
      <c r="IG839" s="3"/>
      <c r="IH839" s="3"/>
      <c r="II839" s="3"/>
      <c r="IJ839" s="3"/>
      <c r="IK839" s="3"/>
      <c r="IL839" s="3"/>
      <c r="IM839" s="3"/>
      <c r="IN839" s="3"/>
      <c r="IO839" s="3"/>
      <c r="IP839" s="3"/>
    </row>
    <row r="840" spans="1:250" x14ac:dyDescent="0.25">
      <c r="A840" s="21"/>
      <c r="B840" s="21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  <c r="GO840" s="3"/>
      <c r="GP840" s="3"/>
      <c r="GQ840" s="3"/>
      <c r="GR840" s="3"/>
      <c r="GS840" s="3"/>
      <c r="GT840" s="3"/>
      <c r="GU840" s="3"/>
      <c r="GV840" s="3"/>
      <c r="GW840" s="3"/>
      <c r="GX840" s="3"/>
      <c r="GY840" s="3"/>
      <c r="GZ840" s="3"/>
      <c r="HA840" s="3"/>
      <c r="HB840" s="3"/>
      <c r="HC840" s="3"/>
      <c r="HD840" s="3"/>
      <c r="HE840" s="3"/>
      <c r="HF840" s="3"/>
      <c r="HG840" s="3"/>
      <c r="HH840" s="3"/>
      <c r="HI840" s="3"/>
      <c r="HJ840" s="3"/>
      <c r="HK840" s="3"/>
      <c r="HL840" s="3"/>
      <c r="HM840" s="3"/>
      <c r="HN840" s="3"/>
      <c r="HO840" s="3"/>
      <c r="HP840" s="3"/>
      <c r="HQ840" s="3"/>
      <c r="HR840" s="3"/>
      <c r="HS840" s="3"/>
      <c r="HT840" s="3"/>
      <c r="HU840" s="3"/>
      <c r="HV840" s="3"/>
      <c r="HW840" s="3"/>
      <c r="HX840" s="3"/>
      <c r="HY840" s="3"/>
      <c r="HZ840" s="3"/>
      <c r="IA840" s="3"/>
      <c r="IB840" s="3"/>
      <c r="IC840" s="3"/>
      <c r="ID840" s="3"/>
      <c r="IE840" s="3"/>
      <c r="IF840" s="3"/>
      <c r="IG840" s="3"/>
      <c r="IH840" s="3"/>
      <c r="II840" s="3"/>
      <c r="IJ840" s="3"/>
      <c r="IK840" s="3"/>
      <c r="IL840" s="3"/>
      <c r="IM840" s="3"/>
      <c r="IN840" s="3"/>
      <c r="IO840" s="3"/>
      <c r="IP840" s="3"/>
    </row>
    <row r="841" spans="1:250" x14ac:dyDescent="0.25">
      <c r="A841" s="21"/>
      <c r="B841" s="21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  <c r="GX841" s="3"/>
      <c r="GY841" s="3"/>
      <c r="GZ841" s="3"/>
      <c r="HA841" s="3"/>
      <c r="HB841" s="3"/>
      <c r="HC841" s="3"/>
      <c r="HD841" s="3"/>
      <c r="HE841" s="3"/>
      <c r="HF841" s="3"/>
      <c r="HG841" s="3"/>
      <c r="HH841" s="3"/>
      <c r="HI841" s="3"/>
      <c r="HJ841" s="3"/>
      <c r="HK841" s="3"/>
      <c r="HL841" s="3"/>
      <c r="HM841" s="3"/>
      <c r="HN841" s="3"/>
      <c r="HO841" s="3"/>
      <c r="HP841" s="3"/>
      <c r="HQ841" s="3"/>
      <c r="HR841" s="3"/>
      <c r="HS841" s="3"/>
      <c r="HT841" s="3"/>
      <c r="HU841" s="3"/>
      <c r="HV841" s="3"/>
      <c r="HW841" s="3"/>
      <c r="HX841" s="3"/>
      <c r="HY841" s="3"/>
      <c r="HZ841" s="3"/>
      <c r="IA841" s="3"/>
      <c r="IB841" s="3"/>
      <c r="IC841" s="3"/>
      <c r="ID841" s="3"/>
      <c r="IE841" s="3"/>
      <c r="IF841" s="3"/>
      <c r="IG841" s="3"/>
      <c r="IH841" s="3"/>
      <c r="II841" s="3"/>
      <c r="IJ841" s="3"/>
      <c r="IK841" s="3"/>
      <c r="IL841" s="3"/>
      <c r="IM841" s="3"/>
      <c r="IN841" s="3"/>
      <c r="IO841" s="3"/>
      <c r="IP841" s="3"/>
    </row>
    <row r="842" spans="1:250" x14ac:dyDescent="0.25">
      <c r="A842" s="21"/>
      <c r="B842" s="21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  <c r="GO842" s="3"/>
      <c r="GP842" s="3"/>
      <c r="GQ842" s="3"/>
      <c r="GR842" s="3"/>
      <c r="GS842" s="3"/>
      <c r="GT842" s="3"/>
      <c r="GU842" s="3"/>
      <c r="GV842" s="3"/>
      <c r="GW842" s="3"/>
      <c r="GX842" s="3"/>
      <c r="GY842" s="3"/>
      <c r="GZ842" s="3"/>
      <c r="HA842" s="3"/>
      <c r="HB842" s="3"/>
      <c r="HC842" s="3"/>
      <c r="HD842" s="3"/>
      <c r="HE842" s="3"/>
      <c r="HF842" s="3"/>
      <c r="HG842" s="3"/>
      <c r="HH842" s="3"/>
      <c r="HI842" s="3"/>
      <c r="HJ842" s="3"/>
      <c r="HK842" s="3"/>
      <c r="HL842" s="3"/>
      <c r="HM842" s="3"/>
      <c r="HN842" s="3"/>
      <c r="HO842" s="3"/>
      <c r="HP842" s="3"/>
      <c r="HQ842" s="3"/>
      <c r="HR842" s="3"/>
      <c r="HS842" s="3"/>
      <c r="HT842" s="3"/>
      <c r="HU842" s="3"/>
      <c r="HV842" s="3"/>
      <c r="HW842" s="3"/>
      <c r="HX842" s="3"/>
      <c r="HY842" s="3"/>
      <c r="HZ842" s="3"/>
      <c r="IA842" s="3"/>
      <c r="IB842" s="3"/>
      <c r="IC842" s="3"/>
      <c r="ID842" s="3"/>
      <c r="IE842" s="3"/>
      <c r="IF842" s="3"/>
      <c r="IG842" s="3"/>
      <c r="IH842" s="3"/>
      <c r="II842" s="3"/>
      <c r="IJ842" s="3"/>
      <c r="IK842" s="3"/>
      <c r="IL842" s="3"/>
      <c r="IM842" s="3"/>
      <c r="IN842" s="3"/>
      <c r="IO842" s="3"/>
      <c r="IP842" s="3"/>
    </row>
    <row r="843" spans="1:250" x14ac:dyDescent="0.25">
      <c r="A843" s="21"/>
      <c r="B843" s="21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  <c r="GO843" s="3"/>
      <c r="GP843" s="3"/>
      <c r="GQ843" s="3"/>
      <c r="GR843" s="3"/>
      <c r="GS843" s="3"/>
      <c r="GT843" s="3"/>
      <c r="GU843" s="3"/>
      <c r="GV843" s="3"/>
      <c r="GW843" s="3"/>
      <c r="GX843" s="3"/>
      <c r="GY843" s="3"/>
      <c r="GZ843" s="3"/>
      <c r="HA843" s="3"/>
      <c r="HB843" s="3"/>
      <c r="HC843" s="3"/>
      <c r="HD843" s="3"/>
      <c r="HE843" s="3"/>
      <c r="HF843" s="3"/>
      <c r="HG843" s="3"/>
      <c r="HH843" s="3"/>
      <c r="HI843" s="3"/>
      <c r="HJ843" s="3"/>
      <c r="HK843" s="3"/>
      <c r="HL843" s="3"/>
      <c r="HM843" s="3"/>
      <c r="HN843" s="3"/>
      <c r="HO843" s="3"/>
      <c r="HP843" s="3"/>
      <c r="HQ843" s="3"/>
      <c r="HR843" s="3"/>
      <c r="HS843" s="3"/>
      <c r="HT843" s="3"/>
      <c r="HU843" s="3"/>
      <c r="HV843" s="3"/>
      <c r="HW843" s="3"/>
      <c r="HX843" s="3"/>
      <c r="HY843" s="3"/>
      <c r="HZ843" s="3"/>
      <c r="IA843" s="3"/>
      <c r="IB843" s="3"/>
      <c r="IC843" s="3"/>
      <c r="ID843" s="3"/>
      <c r="IE843" s="3"/>
      <c r="IF843" s="3"/>
      <c r="IG843" s="3"/>
      <c r="IH843" s="3"/>
      <c r="II843" s="3"/>
      <c r="IJ843" s="3"/>
      <c r="IK843" s="3"/>
      <c r="IL843" s="3"/>
      <c r="IM843" s="3"/>
      <c r="IN843" s="3"/>
      <c r="IO843" s="3"/>
      <c r="IP843" s="3"/>
    </row>
    <row r="844" spans="1:250" x14ac:dyDescent="0.25">
      <c r="A844" s="21"/>
      <c r="B844" s="21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  <c r="GO844" s="3"/>
      <c r="GP844" s="3"/>
      <c r="GQ844" s="3"/>
      <c r="GR844" s="3"/>
      <c r="GS844" s="3"/>
      <c r="GT844" s="3"/>
      <c r="GU844" s="3"/>
      <c r="GV844" s="3"/>
      <c r="GW844" s="3"/>
      <c r="GX844" s="3"/>
      <c r="GY844" s="3"/>
      <c r="GZ844" s="3"/>
      <c r="HA844" s="3"/>
      <c r="HB844" s="3"/>
      <c r="HC844" s="3"/>
      <c r="HD844" s="3"/>
      <c r="HE844" s="3"/>
      <c r="HF844" s="3"/>
      <c r="HG844" s="3"/>
      <c r="HH844" s="3"/>
      <c r="HI844" s="3"/>
      <c r="HJ844" s="3"/>
      <c r="HK844" s="3"/>
      <c r="HL844" s="3"/>
      <c r="HM844" s="3"/>
      <c r="HN844" s="3"/>
      <c r="HO844" s="3"/>
      <c r="HP844" s="3"/>
      <c r="HQ844" s="3"/>
      <c r="HR844" s="3"/>
      <c r="HS844" s="3"/>
      <c r="HT844" s="3"/>
      <c r="HU844" s="3"/>
      <c r="HV844" s="3"/>
      <c r="HW844" s="3"/>
      <c r="HX844" s="3"/>
      <c r="HY844" s="3"/>
      <c r="HZ844" s="3"/>
      <c r="IA844" s="3"/>
      <c r="IB844" s="3"/>
      <c r="IC844" s="3"/>
      <c r="ID844" s="3"/>
      <c r="IE844" s="3"/>
      <c r="IF844" s="3"/>
      <c r="IG844" s="3"/>
      <c r="IH844" s="3"/>
      <c r="II844" s="3"/>
      <c r="IJ844" s="3"/>
      <c r="IK844" s="3"/>
      <c r="IL844" s="3"/>
      <c r="IM844" s="3"/>
      <c r="IN844" s="3"/>
      <c r="IO844" s="3"/>
      <c r="IP844" s="3"/>
    </row>
    <row r="845" spans="1:250" x14ac:dyDescent="0.25">
      <c r="A845" s="21"/>
      <c r="B845" s="21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  <c r="GO845" s="3"/>
      <c r="GP845" s="3"/>
      <c r="GQ845" s="3"/>
      <c r="GR845" s="3"/>
      <c r="GS845" s="3"/>
      <c r="GT845" s="3"/>
      <c r="GU845" s="3"/>
      <c r="GV845" s="3"/>
      <c r="GW845" s="3"/>
      <c r="GX845" s="3"/>
      <c r="GY845" s="3"/>
      <c r="GZ845" s="3"/>
      <c r="HA845" s="3"/>
      <c r="HB845" s="3"/>
      <c r="HC845" s="3"/>
      <c r="HD845" s="3"/>
      <c r="HE845" s="3"/>
      <c r="HF845" s="3"/>
      <c r="HG845" s="3"/>
      <c r="HH845" s="3"/>
      <c r="HI845" s="3"/>
      <c r="HJ845" s="3"/>
      <c r="HK845" s="3"/>
      <c r="HL845" s="3"/>
      <c r="HM845" s="3"/>
      <c r="HN845" s="3"/>
      <c r="HO845" s="3"/>
      <c r="HP845" s="3"/>
      <c r="HQ845" s="3"/>
      <c r="HR845" s="3"/>
      <c r="HS845" s="3"/>
      <c r="HT845" s="3"/>
      <c r="HU845" s="3"/>
      <c r="HV845" s="3"/>
      <c r="HW845" s="3"/>
      <c r="HX845" s="3"/>
      <c r="HY845" s="3"/>
      <c r="HZ845" s="3"/>
      <c r="IA845" s="3"/>
      <c r="IB845" s="3"/>
      <c r="IC845" s="3"/>
      <c r="ID845" s="3"/>
      <c r="IE845" s="3"/>
      <c r="IF845" s="3"/>
      <c r="IG845" s="3"/>
      <c r="IH845" s="3"/>
      <c r="II845" s="3"/>
      <c r="IJ845" s="3"/>
      <c r="IK845" s="3"/>
      <c r="IL845" s="3"/>
      <c r="IM845" s="3"/>
      <c r="IN845" s="3"/>
      <c r="IO845" s="3"/>
      <c r="IP845" s="3"/>
    </row>
    <row r="846" spans="1:250" x14ac:dyDescent="0.25">
      <c r="A846" s="21"/>
      <c r="B846" s="21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  <c r="GX846" s="3"/>
      <c r="GY846" s="3"/>
      <c r="GZ846" s="3"/>
      <c r="HA846" s="3"/>
      <c r="HB846" s="3"/>
      <c r="HC846" s="3"/>
      <c r="HD846" s="3"/>
      <c r="HE846" s="3"/>
      <c r="HF846" s="3"/>
      <c r="HG846" s="3"/>
      <c r="HH846" s="3"/>
      <c r="HI846" s="3"/>
      <c r="HJ846" s="3"/>
      <c r="HK846" s="3"/>
      <c r="HL846" s="3"/>
      <c r="HM846" s="3"/>
      <c r="HN846" s="3"/>
      <c r="HO846" s="3"/>
      <c r="HP846" s="3"/>
      <c r="HQ846" s="3"/>
      <c r="HR846" s="3"/>
      <c r="HS846" s="3"/>
      <c r="HT846" s="3"/>
      <c r="HU846" s="3"/>
      <c r="HV846" s="3"/>
      <c r="HW846" s="3"/>
      <c r="HX846" s="3"/>
      <c r="HY846" s="3"/>
      <c r="HZ846" s="3"/>
      <c r="IA846" s="3"/>
      <c r="IB846" s="3"/>
      <c r="IC846" s="3"/>
      <c r="ID846" s="3"/>
      <c r="IE846" s="3"/>
      <c r="IF846" s="3"/>
      <c r="IG846" s="3"/>
      <c r="IH846" s="3"/>
      <c r="II846" s="3"/>
      <c r="IJ846" s="3"/>
      <c r="IK846" s="3"/>
      <c r="IL846" s="3"/>
      <c r="IM846" s="3"/>
      <c r="IN846" s="3"/>
      <c r="IO846" s="3"/>
      <c r="IP846" s="3"/>
    </row>
    <row r="847" spans="1:250" x14ac:dyDescent="0.25">
      <c r="A847" s="21"/>
      <c r="B847" s="21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  <c r="GO847" s="3"/>
      <c r="GP847" s="3"/>
      <c r="GQ847" s="3"/>
      <c r="GR847" s="3"/>
      <c r="GS847" s="3"/>
      <c r="GT847" s="3"/>
      <c r="GU847" s="3"/>
      <c r="GV847" s="3"/>
      <c r="GW847" s="3"/>
      <c r="GX847" s="3"/>
      <c r="GY847" s="3"/>
      <c r="GZ847" s="3"/>
      <c r="HA847" s="3"/>
      <c r="HB847" s="3"/>
      <c r="HC847" s="3"/>
      <c r="HD847" s="3"/>
      <c r="HE847" s="3"/>
      <c r="HF847" s="3"/>
      <c r="HG847" s="3"/>
      <c r="HH847" s="3"/>
      <c r="HI847" s="3"/>
      <c r="HJ847" s="3"/>
      <c r="HK847" s="3"/>
      <c r="HL847" s="3"/>
      <c r="HM847" s="3"/>
      <c r="HN847" s="3"/>
      <c r="HO847" s="3"/>
      <c r="HP847" s="3"/>
      <c r="HQ847" s="3"/>
      <c r="HR847" s="3"/>
      <c r="HS847" s="3"/>
      <c r="HT847" s="3"/>
      <c r="HU847" s="3"/>
      <c r="HV847" s="3"/>
      <c r="HW847" s="3"/>
      <c r="HX847" s="3"/>
      <c r="HY847" s="3"/>
      <c r="HZ847" s="3"/>
      <c r="IA847" s="3"/>
      <c r="IB847" s="3"/>
      <c r="IC847" s="3"/>
      <c r="ID847" s="3"/>
      <c r="IE847" s="3"/>
      <c r="IF847" s="3"/>
      <c r="IG847" s="3"/>
      <c r="IH847" s="3"/>
      <c r="II847" s="3"/>
      <c r="IJ847" s="3"/>
      <c r="IK847" s="3"/>
      <c r="IL847" s="3"/>
      <c r="IM847" s="3"/>
      <c r="IN847" s="3"/>
      <c r="IO847" s="3"/>
      <c r="IP847" s="3"/>
    </row>
    <row r="848" spans="1:250" x14ac:dyDescent="0.25">
      <c r="A848" s="21"/>
      <c r="B848" s="21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  <c r="GF848" s="3"/>
      <c r="GG848" s="3"/>
      <c r="GH848" s="3"/>
      <c r="GI848" s="3"/>
      <c r="GJ848" s="3"/>
      <c r="GK848" s="3"/>
      <c r="GL848" s="3"/>
      <c r="GM848" s="3"/>
      <c r="GN848" s="3"/>
      <c r="GO848" s="3"/>
      <c r="GP848" s="3"/>
      <c r="GQ848" s="3"/>
      <c r="GR848" s="3"/>
      <c r="GS848" s="3"/>
      <c r="GT848" s="3"/>
      <c r="GU848" s="3"/>
      <c r="GV848" s="3"/>
      <c r="GW848" s="3"/>
      <c r="GX848" s="3"/>
      <c r="GY848" s="3"/>
      <c r="GZ848" s="3"/>
      <c r="HA848" s="3"/>
      <c r="HB848" s="3"/>
      <c r="HC848" s="3"/>
      <c r="HD848" s="3"/>
      <c r="HE848" s="3"/>
      <c r="HF848" s="3"/>
      <c r="HG848" s="3"/>
      <c r="HH848" s="3"/>
      <c r="HI848" s="3"/>
      <c r="HJ848" s="3"/>
      <c r="HK848" s="3"/>
      <c r="HL848" s="3"/>
      <c r="HM848" s="3"/>
      <c r="HN848" s="3"/>
      <c r="HO848" s="3"/>
      <c r="HP848" s="3"/>
      <c r="HQ848" s="3"/>
      <c r="HR848" s="3"/>
      <c r="HS848" s="3"/>
      <c r="HT848" s="3"/>
      <c r="HU848" s="3"/>
      <c r="HV848" s="3"/>
      <c r="HW848" s="3"/>
      <c r="HX848" s="3"/>
      <c r="HY848" s="3"/>
      <c r="HZ848" s="3"/>
      <c r="IA848" s="3"/>
      <c r="IB848" s="3"/>
      <c r="IC848" s="3"/>
      <c r="ID848" s="3"/>
      <c r="IE848" s="3"/>
      <c r="IF848" s="3"/>
      <c r="IG848" s="3"/>
      <c r="IH848" s="3"/>
      <c r="II848" s="3"/>
      <c r="IJ848" s="3"/>
      <c r="IK848" s="3"/>
      <c r="IL848" s="3"/>
      <c r="IM848" s="3"/>
      <c r="IN848" s="3"/>
      <c r="IO848" s="3"/>
      <c r="IP848" s="3"/>
    </row>
    <row r="849" spans="1:250" x14ac:dyDescent="0.25">
      <c r="A849" s="21"/>
      <c r="B849" s="21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  <c r="GO849" s="3"/>
      <c r="GP849" s="3"/>
      <c r="GQ849" s="3"/>
      <c r="GR849" s="3"/>
      <c r="GS849" s="3"/>
      <c r="GT849" s="3"/>
      <c r="GU849" s="3"/>
      <c r="GV849" s="3"/>
      <c r="GW849" s="3"/>
      <c r="GX849" s="3"/>
      <c r="GY849" s="3"/>
      <c r="GZ849" s="3"/>
      <c r="HA849" s="3"/>
      <c r="HB849" s="3"/>
      <c r="HC849" s="3"/>
      <c r="HD849" s="3"/>
      <c r="HE849" s="3"/>
      <c r="HF849" s="3"/>
      <c r="HG849" s="3"/>
      <c r="HH849" s="3"/>
      <c r="HI849" s="3"/>
      <c r="HJ849" s="3"/>
      <c r="HK849" s="3"/>
      <c r="HL849" s="3"/>
      <c r="HM849" s="3"/>
      <c r="HN849" s="3"/>
      <c r="HO849" s="3"/>
      <c r="HP849" s="3"/>
      <c r="HQ849" s="3"/>
      <c r="HR849" s="3"/>
      <c r="HS849" s="3"/>
      <c r="HT849" s="3"/>
      <c r="HU849" s="3"/>
      <c r="HV849" s="3"/>
      <c r="HW849" s="3"/>
      <c r="HX849" s="3"/>
      <c r="HY849" s="3"/>
      <c r="HZ849" s="3"/>
      <c r="IA849" s="3"/>
      <c r="IB849" s="3"/>
      <c r="IC849" s="3"/>
      <c r="ID849" s="3"/>
      <c r="IE849" s="3"/>
      <c r="IF849" s="3"/>
      <c r="IG849" s="3"/>
      <c r="IH849" s="3"/>
      <c r="II849" s="3"/>
      <c r="IJ849" s="3"/>
      <c r="IK849" s="3"/>
      <c r="IL849" s="3"/>
      <c r="IM849" s="3"/>
      <c r="IN849" s="3"/>
      <c r="IO849" s="3"/>
      <c r="IP849" s="3"/>
    </row>
    <row r="850" spans="1:250" x14ac:dyDescent="0.25">
      <c r="A850" s="21"/>
      <c r="B850" s="21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  <c r="GO850" s="3"/>
      <c r="GP850" s="3"/>
      <c r="GQ850" s="3"/>
      <c r="GR850" s="3"/>
      <c r="GS850" s="3"/>
      <c r="GT850" s="3"/>
      <c r="GU850" s="3"/>
      <c r="GV850" s="3"/>
      <c r="GW850" s="3"/>
      <c r="GX850" s="3"/>
      <c r="GY850" s="3"/>
      <c r="GZ850" s="3"/>
      <c r="HA850" s="3"/>
      <c r="HB850" s="3"/>
      <c r="HC850" s="3"/>
      <c r="HD850" s="3"/>
      <c r="HE850" s="3"/>
      <c r="HF850" s="3"/>
      <c r="HG850" s="3"/>
      <c r="HH850" s="3"/>
      <c r="HI850" s="3"/>
      <c r="HJ850" s="3"/>
      <c r="HK850" s="3"/>
      <c r="HL850" s="3"/>
      <c r="HM850" s="3"/>
      <c r="HN850" s="3"/>
      <c r="HO850" s="3"/>
      <c r="HP850" s="3"/>
      <c r="HQ850" s="3"/>
      <c r="HR850" s="3"/>
      <c r="HS850" s="3"/>
      <c r="HT850" s="3"/>
      <c r="HU850" s="3"/>
      <c r="HV850" s="3"/>
      <c r="HW850" s="3"/>
      <c r="HX850" s="3"/>
      <c r="HY850" s="3"/>
      <c r="HZ850" s="3"/>
      <c r="IA850" s="3"/>
      <c r="IB850" s="3"/>
      <c r="IC850" s="3"/>
      <c r="ID850" s="3"/>
      <c r="IE850" s="3"/>
      <c r="IF850" s="3"/>
      <c r="IG850" s="3"/>
      <c r="IH850" s="3"/>
      <c r="II850" s="3"/>
      <c r="IJ850" s="3"/>
      <c r="IK850" s="3"/>
      <c r="IL850" s="3"/>
      <c r="IM850" s="3"/>
      <c r="IN850" s="3"/>
      <c r="IO850" s="3"/>
      <c r="IP850" s="3"/>
    </row>
    <row r="851" spans="1:250" x14ac:dyDescent="0.25">
      <c r="A851" s="21"/>
      <c r="B851" s="21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  <c r="GO851" s="3"/>
      <c r="GP851" s="3"/>
      <c r="GQ851" s="3"/>
      <c r="GR851" s="3"/>
      <c r="GS851" s="3"/>
      <c r="GT851" s="3"/>
      <c r="GU851" s="3"/>
      <c r="GV851" s="3"/>
      <c r="GW851" s="3"/>
      <c r="GX851" s="3"/>
      <c r="GY851" s="3"/>
      <c r="GZ851" s="3"/>
      <c r="HA851" s="3"/>
      <c r="HB851" s="3"/>
      <c r="HC851" s="3"/>
      <c r="HD851" s="3"/>
      <c r="HE851" s="3"/>
      <c r="HF851" s="3"/>
      <c r="HG851" s="3"/>
      <c r="HH851" s="3"/>
      <c r="HI851" s="3"/>
      <c r="HJ851" s="3"/>
      <c r="HK851" s="3"/>
      <c r="HL851" s="3"/>
      <c r="HM851" s="3"/>
      <c r="HN851" s="3"/>
      <c r="HO851" s="3"/>
      <c r="HP851" s="3"/>
      <c r="HQ851" s="3"/>
      <c r="HR851" s="3"/>
      <c r="HS851" s="3"/>
      <c r="HT851" s="3"/>
      <c r="HU851" s="3"/>
      <c r="HV851" s="3"/>
      <c r="HW851" s="3"/>
      <c r="HX851" s="3"/>
      <c r="HY851" s="3"/>
      <c r="HZ851" s="3"/>
      <c r="IA851" s="3"/>
      <c r="IB851" s="3"/>
      <c r="IC851" s="3"/>
      <c r="ID851" s="3"/>
      <c r="IE851" s="3"/>
      <c r="IF851" s="3"/>
      <c r="IG851" s="3"/>
      <c r="IH851" s="3"/>
      <c r="II851" s="3"/>
      <c r="IJ851" s="3"/>
      <c r="IK851" s="3"/>
      <c r="IL851" s="3"/>
      <c r="IM851" s="3"/>
      <c r="IN851" s="3"/>
      <c r="IO851" s="3"/>
      <c r="IP851" s="3"/>
    </row>
    <row r="852" spans="1:250" x14ac:dyDescent="0.25">
      <c r="A852" s="21"/>
      <c r="B852" s="21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  <c r="GO852" s="3"/>
      <c r="GP852" s="3"/>
      <c r="GQ852" s="3"/>
      <c r="GR852" s="3"/>
      <c r="GS852" s="3"/>
      <c r="GT852" s="3"/>
      <c r="GU852" s="3"/>
      <c r="GV852" s="3"/>
      <c r="GW852" s="3"/>
      <c r="GX852" s="3"/>
      <c r="GY852" s="3"/>
      <c r="GZ852" s="3"/>
      <c r="HA852" s="3"/>
      <c r="HB852" s="3"/>
      <c r="HC852" s="3"/>
      <c r="HD852" s="3"/>
      <c r="HE852" s="3"/>
      <c r="HF852" s="3"/>
      <c r="HG852" s="3"/>
      <c r="HH852" s="3"/>
      <c r="HI852" s="3"/>
      <c r="HJ852" s="3"/>
      <c r="HK852" s="3"/>
      <c r="HL852" s="3"/>
      <c r="HM852" s="3"/>
      <c r="HN852" s="3"/>
      <c r="HO852" s="3"/>
      <c r="HP852" s="3"/>
      <c r="HQ852" s="3"/>
      <c r="HR852" s="3"/>
      <c r="HS852" s="3"/>
      <c r="HT852" s="3"/>
      <c r="HU852" s="3"/>
      <c r="HV852" s="3"/>
      <c r="HW852" s="3"/>
      <c r="HX852" s="3"/>
      <c r="HY852" s="3"/>
      <c r="HZ852" s="3"/>
      <c r="IA852" s="3"/>
      <c r="IB852" s="3"/>
      <c r="IC852" s="3"/>
      <c r="ID852" s="3"/>
      <c r="IE852" s="3"/>
      <c r="IF852" s="3"/>
      <c r="IG852" s="3"/>
      <c r="IH852" s="3"/>
      <c r="II852" s="3"/>
      <c r="IJ852" s="3"/>
      <c r="IK852" s="3"/>
      <c r="IL852" s="3"/>
      <c r="IM852" s="3"/>
      <c r="IN852" s="3"/>
      <c r="IO852" s="3"/>
      <c r="IP852" s="3"/>
    </row>
    <row r="853" spans="1:250" x14ac:dyDescent="0.25">
      <c r="A853" s="21"/>
      <c r="B853" s="21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  <c r="GF853" s="3"/>
      <c r="GG853" s="3"/>
      <c r="GH853" s="3"/>
      <c r="GI853" s="3"/>
      <c r="GJ853" s="3"/>
      <c r="GK853" s="3"/>
      <c r="GL853" s="3"/>
      <c r="GM853" s="3"/>
      <c r="GN853" s="3"/>
      <c r="GO853" s="3"/>
      <c r="GP853" s="3"/>
      <c r="GQ853" s="3"/>
      <c r="GR853" s="3"/>
      <c r="GS853" s="3"/>
      <c r="GT853" s="3"/>
      <c r="GU853" s="3"/>
      <c r="GV853" s="3"/>
      <c r="GW853" s="3"/>
      <c r="GX853" s="3"/>
      <c r="GY853" s="3"/>
      <c r="GZ853" s="3"/>
      <c r="HA853" s="3"/>
      <c r="HB853" s="3"/>
      <c r="HC853" s="3"/>
      <c r="HD853" s="3"/>
      <c r="HE853" s="3"/>
      <c r="HF853" s="3"/>
      <c r="HG853" s="3"/>
      <c r="HH853" s="3"/>
      <c r="HI853" s="3"/>
      <c r="HJ853" s="3"/>
      <c r="HK853" s="3"/>
      <c r="HL853" s="3"/>
      <c r="HM853" s="3"/>
      <c r="HN853" s="3"/>
      <c r="HO853" s="3"/>
      <c r="HP853" s="3"/>
      <c r="HQ853" s="3"/>
      <c r="HR853" s="3"/>
      <c r="HS853" s="3"/>
      <c r="HT853" s="3"/>
      <c r="HU853" s="3"/>
      <c r="HV853" s="3"/>
      <c r="HW853" s="3"/>
      <c r="HX853" s="3"/>
      <c r="HY853" s="3"/>
      <c r="HZ853" s="3"/>
      <c r="IA853" s="3"/>
      <c r="IB853" s="3"/>
      <c r="IC853" s="3"/>
      <c r="ID853" s="3"/>
      <c r="IE853" s="3"/>
      <c r="IF853" s="3"/>
      <c r="IG853" s="3"/>
      <c r="IH853" s="3"/>
      <c r="II853" s="3"/>
      <c r="IJ853" s="3"/>
      <c r="IK853" s="3"/>
      <c r="IL853" s="3"/>
      <c r="IM853" s="3"/>
      <c r="IN853" s="3"/>
      <c r="IO853" s="3"/>
      <c r="IP853" s="3"/>
    </row>
    <row r="854" spans="1:250" x14ac:dyDescent="0.25">
      <c r="A854" s="21"/>
      <c r="B854" s="21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  <c r="GF854" s="3"/>
      <c r="GG854" s="3"/>
      <c r="GH854" s="3"/>
      <c r="GI854" s="3"/>
      <c r="GJ854" s="3"/>
      <c r="GK854" s="3"/>
      <c r="GL854" s="3"/>
      <c r="GM854" s="3"/>
      <c r="GN854" s="3"/>
      <c r="GO854" s="3"/>
      <c r="GP854" s="3"/>
      <c r="GQ854" s="3"/>
      <c r="GR854" s="3"/>
      <c r="GS854" s="3"/>
      <c r="GT854" s="3"/>
      <c r="GU854" s="3"/>
      <c r="GV854" s="3"/>
      <c r="GW854" s="3"/>
      <c r="GX854" s="3"/>
      <c r="GY854" s="3"/>
      <c r="GZ854" s="3"/>
      <c r="HA854" s="3"/>
      <c r="HB854" s="3"/>
      <c r="HC854" s="3"/>
      <c r="HD854" s="3"/>
      <c r="HE854" s="3"/>
      <c r="HF854" s="3"/>
      <c r="HG854" s="3"/>
      <c r="HH854" s="3"/>
      <c r="HI854" s="3"/>
      <c r="HJ854" s="3"/>
      <c r="HK854" s="3"/>
      <c r="HL854" s="3"/>
      <c r="HM854" s="3"/>
      <c r="HN854" s="3"/>
      <c r="HO854" s="3"/>
      <c r="HP854" s="3"/>
      <c r="HQ854" s="3"/>
      <c r="HR854" s="3"/>
      <c r="HS854" s="3"/>
      <c r="HT854" s="3"/>
      <c r="HU854" s="3"/>
      <c r="HV854" s="3"/>
      <c r="HW854" s="3"/>
      <c r="HX854" s="3"/>
      <c r="HY854" s="3"/>
      <c r="HZ854" s="3"/>
      <c r="IA854" s="3"/>
      <c r="IB854" s="3"/>
      <c r="IC854" s="3"/>
      <c r="ID854" s="3"/>
      <c r="IE854" s="3"/>
      <c r="IF854" s="3"/>
      <c r="IG854" s="3"/>
      <c r="IH854" s="3"/>
      <c r="II854" s="3"/>
      <c r="IJ854" s="3"/>
      <c r="IK854" s="3"/>
      <c r="IL854" s="3"/>
      <c r="IM854" s="3"/>
      <c r="IN854" s="3"/>
      <c r="IO854" s="3"/>
      <c r="IP854" s="3"/>
    </row>
    <row r="855" spans="1:250" x14ac:dyDescent="0.25">
      <c r="A855" s="21"/>
      <c r="B855" s="21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  <c r="GO855" s="3"/>
      <c r="GP855" s="3"/>
      <c r="GQ855" s="3"/>
      <c r="GR855" s="3"/>
      <c r="GS855" s="3"/>
      <c r="GT855" s="3"/>
      <c r="GU855" s="3"/>
      <c r="GV855" s="3"/>
      <c r="GW855" s="3"/>
      <c r="GX855" s="3"/>
      <c r="GY855" s="3"/>
      <c r="GZ855" s="3"/>
      <c r="HA855" s="3"/>
      <c r="HB855" s="3"/>
      <c r="HC855" s="3"/>
      <c r="HD855" s="3"/>
      <c r="HE855" s="3"/>
      <c r="HF855" s="3"/>
      <c r="HG855" s="3"/>
      <c r="HH855" s="3"/>
      <c r="HI855" s="3"/>
      <c r="HJ855" s="3"/>
      <c r="HK855" s="3"/>
      <c r="HL855" s="3"/>
      <c r="HM855" s="3"/>
      <c r="HN855" s="3"/>
      <c r="HO855" s="3"/>
      <c r="HP855" s="3"/>
      <c r="HQ855" s="3"/>
      <c r="HR855" s="3"/>
      <c r="HS855" s="3"/>
      <c r="HT855" s="3"/>
      <c r="HU855" s="3"/>
      <c r="HV855" s="3"/>
      <c r="HW855" s="3"/>
      <c r="HX855" s="3"/>
      <c r="HY855" s="3"/>
      <c r="HZ855" s="3"/>
      <c r="IA855" s="3"/>
      <c r="IB855" s="3"/>
      <c r="IC855" s="3"/>
      <c r="ID855" s="3"/>
      <c r="IE855" s="3"/>
      <c r="IF855" s="3"/>
      <c r="IG855" s="3"/>
      <c r="IH855" s="3"/>
      <c r="II855" s="3"/>
      <c r="IJ855" s="3"/>
      <c r="IK855" s="3"/>
      <c r="IL855" s="3"/>
      <c r="IM855" s="3"/>
      <c r="IN855" s="3"/>
      <c r="IO855" s="3"/>
      <c r="IP855" s="3"/>
    </row>
    <row r="856" spans="1:250" x14ac:dyDescent="0.25">
      <c r="A856" s="21"/>
      <c r="B856" s="21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  <c r="GF856" s="3"/>
      <c r="GG856" s="3"/>
      <c r="GH856" s="3"/>
      <c r="GI856" s="3"/>
      <c r="GJ856" s="3"/>
      <c r="GK856" s="3"/>
      <c r="GL856" s="3"/>
      <c r="GM856" s="3"/>
      <c r="GN856" s="3"/>
      <c r="GO856" s="3"/>
      <c r="GP856" s="3"/>
      <c r="GQ856" s="3"/>
      <c r="GR856" s="3"/>
      <c r="GS856" s="3"/>
      <c r="GT856" s="3"/>
      <c r="GU856" s="3"/>
      <c r="GV856" s="3"/>
      <c r="GW856" s="3"/>
      <c r="GX856" s="3"/>
      <c r="GY856" s="3"/>
      <c r="GZ856" s="3"/>
      <c r="HA856" s="3"/>
      <c r="HB856" s="3"/>
      <c r="HC856" s="3"/>
      <c r="HD856" s="3"/>
      <c r="HE856" s="3"/>
      <c r="HF856" s="3"/>
      <c r="HG856" s="3"/>
      <c r="HH856" s="3"/>
      <c r="HI856" s="3"/>
      <c r="HJ856" s="3"/>
      <c r="HK856" s="3"/>
      <c r="HL856" s="3"/>
      <c r="HM856" s="3"/>
      <c r="HN856" s="3"/>
      <c r="HO856" s="3"/>
      <c r="HP856" s="3"/>
      <c r="HQ856" s="3"/>
      <c r="HR856" s="3"/>
      <c r="HS856" s="3"/>
      <c r="HT856" s="3"/>
      <c r="HU856" s="3"/>
      <c r="HV856" s="3"/>
      <c r="HW856" s="3"/>
      <c r="HX856" s="3"/>
      <c r="HY856" s="3"/>
      <c r="HZ856" s="3"/>
      <c r="IA856" s="3"/>
      <c r="IB856" s="3"/>
      <c r="IC856" s="3"/>
      <c r="ID856" s="3"/>
      <c r="IE856" s="3"/>
      <c r="IF856" s="3"/>
      <c r="IG856" s="3"/>
      <c r="IH856" s="3"/>
      <c r="II856" s="3"/>
      <c r="IJ856" s="3"/>
      <c r="IK856" s="3"/>
      <c r="IL856" s="3"/>
      <c r="IM856" s="3"/>
      <c r="IN856" s="3"/>
      <c r="IO856" s="3"/>
      <c r="IP856" s="3"/>
    </row>
    <row r="857" spans="1:250" x14ac:dyDescent="0.25">
      <c r="A857" s="21"/>
      <c r="B857" s="21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  <c r="GF857" s="3"/>
      <c r="GG857" s="3"/>
      <c r="GH857" s="3"/>
      <c r="GI857" s="3"/>
      <c r="GJ857" s="3"/>
      <c r="GK857" s="3"/>
      <c r="GL857" s="3"/>
      <c r="GM857" s="3"/>
      <c r="GN857" s="3"/>
      <c r="GO857" s="3"/>
      <c r="GP857" s="3"/>
      <c r="GQ857" s="3"/>
      <c r="GR857" s="3"/>
      <c r="GS857" s="3"/>
      <c r="GT857" s="3"/>
      <c r="GU857" s="3"/>
      <c r="GV857" s="3"/>
      <c r="GW857" s="3"/>
      <c r="GX857" s="3"/>
      <c r="GY857" s="3"/>
      <c r="GZ857" s="3"/>
      <c r="HA857" s="3"/>
      <c r="HB857" s="3"/>
      <c r="HC857" s="3"/>
      <c r="HD857" s="3"/>
      <c r="HE857" s="3"/>
      <c r="HF857" s="3"/>
      <c r="HG857" s="3"/>
      <c r="HH857" s="3"/>
      <c r="HI857" s="3"/>
      <c r="HJ857" s="3"/>
      <c r="HK857" s="3"/>
      <c r="HL857" s="3"/>
      <c r="HM857" s="3"/>
      <c r="HN857" s="3"/>
      <c r="HO857" s="3"/>
      <c r="HP857" s="3"/>
      <c r="HQ857" s="3"/>
      <c r="HR857" s="3"/>
      <c r="HS857" s="3"/>
      <c r="HT857" s="3"/>
      <c r="HU857" s="3"/>
      <c r="HV857" s="3"/>
      <c r="HW857" s="3"/>
      <c r="HX857" s="3"/>
      <c r="HY857" s="3"/>
      <c r="HZ857" s="3"/>
      <c r="IA857" s="3"/>
      <c r="IB857" s="3"/>
      <c r="IC857" s="3"/>
      <c r="ID857" s="3"/>
      <c r="IE857" s="3"/>
      <c r="IF857" s="3"/>
      <c r="IG857" s="3"/>
      <c r="IH857" s="3"/>
      <c r="II857" s="3"/>
      <c r="IJ857" s="3"/>
      <c r="IK857" s="3"/>
      <c r="IL857" s="3"/>
      <c r="IM857" s="3"/>
      <c r="IN857" s="3"/>
      <c r="IO857" s="3"/>
      <c r="IP857" s="3"/>
    </row>
    <row r="858" spans="1:250" x14ac:dyDescent="0.25">
      <c r="A858" s="21"/>
      <c r="B858" s="21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  <c r="GE858" s="3"/>
      <c r="GF858" s="3"/>
      <c r="GG858" s="3"/>
      <c r="GH858" s="3"/>
      <c r="GI858" s="3"/>
      <c r="GJ858" s="3"/>
      <c r="GK858" s="3"/>
      <c r="GL858" s="3"/>
      <c r="GM858" s="3"/>
      <c r="GN858" s="3"/>
      <c r="GO858" s="3"/>
      <c r="GP858" s="3"/>
      <c r="GQ858" s="3"/>
      <c r="GR858" s="3"/>
      <c r="GS858" s="3"/>
      <c r="GT858" s="3"/>
      <c r="GU858" s="3"/>
      <c r="GV858" s="3"/>
      <c r="GW858" s="3"/>
      <c r="GX858" s="3"/>
      <c r="GY858" s="3"/>
      <c r="GZ858" s="3"/>
      <c r="HA858" s="3"/>
      <c r="HB858" s="3"/>
      <c r="HC858" s="3"/>
      <c r="HD858" s="3"/>
      <c r="HE858" s="3"/>
      <c r="HF858" s="3"/>
      <c r="HG858" s="3"/>
      <c r="HH858" s="3"/>
      <c r="HI858" s="3"/>
      <c r="HJ858" s="3"/>
      <c r="HK858" s="3"/>
      <c r="HL858" s="3"/>
      <c r="HM858" s="3"/>
      <c r="HN858" s="3"/>
      <c r="HO858" s="3"/>
      <c r="HP858" s="3"/>
      <c r="HQ858" s="3"/>
      <c r="HR858" s="3"/>
      <c r="HS858" s="3"/>
      <c r="HT858" s="3"/>
      <c r="HU858" s="3"/>
      <c r="HV858" s="3"/>
      <c r="HW858" s="3"/>
      <c r="HX858" s="3"/>
      <c r="HY858" s="3"/>
      <c r="HZ858" s="3"/>
      <c r="IA858" s="3"/>
      <c r="IB858" s="3"/>
      <c r="IC858" s="3"/>
      <c r="ID858" s="3"/>
      <c r="IE858" s="3"/>
      <c r="IF858" s="3"/>
      <c r="IG858" s="3"/>
      <c r="IH858" s="3"/>
      <c r="II858" s="3"/>
      <c r="IJ858" s="3"/>
      <c r="IK858" s="3"/>
      <c r="IL858" s="3"/>
      <c r="IM858" s="3"/>
      <c r="IN858" s="3"/>
      <c r="IO858" s="3"/>
      <c r="IP858" s="3"/>
    </row>
    <row r="859" spans="1:250" x14ac:dyDescent="0.25">
      <c r="A859" s="21"/>
      <c r="B859" s="21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  <c r="GF859" s="3"/>
      <c r="GG859" s="3"/>
      <c r="GH859" s="3"/>
      <c r="GI859" s="3"/>
      <c r="GJ859" s="3"/>
      <c r="GK859" s="3"/>
      <c r="GL859" s="3"/>
      <c r="GM859" s="3"/>
      <c r="GN859" s="3"/>
      <c r="GO859" s="3"/>
      <c r="GP859" s="3"/>
      <c r="GQ859" s="3"/>
      <c r="GR859" s="3"/>
      <c r="GS859" s="3"/>
      <c r="GT859" s="3"/>
      <c r="GU859" s="3"/>
      <c r="GV859" s="3"/>
      <c r="GW859" s="3"/>
      <c r="GX859" s="3"/>
      <c r="GY859" s="3"/>
      <c r="GZ859" s="3"/>
      <c r="HA859" s="3"/>
      <c r="HB859" s="3"/>
      <c r="HC859" s="3"/>
      <c r="HD859" s="3"/>
      <c r="HE859" s="3"/>
      <c r="HF859" s="3"/>
      <c r="HG859" s="3"/>
      <c r="HH859" s="3"/>
      <c r="HI859" s="3"/>
      <c r="HJ859" s="3"/>
      <c r="HK859" s="3"/>
      <c r="HL859" s="3"/>
      <c r="HM859" s="3"/>
      <c r="HN859" s="3"/>
      <c r="HO859" s="3"/>
      <c r="HP859" s="3"/>
      <c r="HQ859" s="3"/>
      <c r="HR859" s="3"/>
      <c r="HS859" s="3"/>
      <c r="HT859" s="3"/>
      <c r="HU859" s="3"/>
      <c r="HV859" s="3"/>
      <c r="HW859" s="3"/>
      <c r="HX859" s="3"/>
      <c r="HY859" s="3"/>
      <c r="HZ859" s="3"/>
      <c r="IA859" s="3"/>
      <c r="IB859" s="3"/>
      <c r="IC859" s="3"/>
      <c r="ID859" s="3"/>
      <c r="IE859" s="3"/>
      <c r="IF859" s="3"/>
      <c r="IG859" s="3"/>
      <c r="IH859" s="3"/>
      <c r="II859" s="3"/>
      <c r="IJ859" s="3"/>
      <c r="IK859" s="3"/>
      <c r="IL859" s="3"/>
      <c r="IM859" s="3"/>
      <c r="IN859" s="3"/>
      <c r="IO859" s="3"/>
      <c r="IP859" s="3"/>
    </row>
    <row r="860" spans="1:250" x14ac:dyDescent="0.25">
      <c r="A860" s="21"/>
      <c r="B860" s="21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  <c r="GE860" s="3"/>
      <c r="GF860" s="3"/>
      <c r="GG860" s="3"/>
      <c r="GH860" s="3"/>
      <c r="GI860" s="3"/>
      <c r="GJ860" s="3"/>
      <c r="GK860" s="3"/>
      <c r="GL860" s="3"/>
      <c r="GM860" s="3"/>
      <c r="GN860" s="3"/>
      <c r="GO860" s="3"/>
      <c r="GP860" s="3"/>
      <c r="GQ860" s="3"/>
      <c r="GR860" s="3"/>
      <c r="GS860" s="3"/>
      <c r="GT860" s="3"/>
      <c r="GU860" s="3"/>
      <c r="GV860" s="3"/>
      <c r="GW860" s="3"/>
      <c r="GX860" s="3"/>
      <c r="GY860" s="3"/>
      <c r="GZ860" s="3"/>
      <c r="HA860" s="3"/>
      <c r="HB860" s="3"/>
      <c r="HC860" s="3"/>
      <c r="HD860" s="3"/>
      <c r="HE860" s="3"/>
      <c r="HF860" s="3"/>
      <c r="HG860" s="3"/>
      <c r="HH860" s="3"/>
      <c r="HI860" s="3"/>
      <c r="HJ860" s="3"/>
      <c r="HK860" s="3"/>
      <c r="HL860" s="3"/>
      <c r="HM860" s="3"/>
      <c r="HN860" s="3"/>
      <c r="HO860" s="3"/>
      <c r="HP860" s="3"/>
      <c r="HQ860" s="3"/>
      <c r="HR860" s="3"/>
      <c r="HS860" s="3"/>
      <c r="HT860" s="3"/>
      <c r="HU860" s="3"/>
      <c r="HV860" s="3"/>
      <c r="HW860" s="3"/>
      <c r="HX860" s="3"/>
      <c r="HY860" s="3"/>
      <c r="HZ860" s="3"/>
      <c r="IA860" s="3"/>
      <c r="IB860" s="3"/>
      <c r="IC860" s="3"/>
      <c r="ID860" s="3"/>
      <c r="IE860" s="3"/>
      <c r="IF860" s="3"/>
      <c r="IG860" s="3"/>
      <c r="IH860" s="3"/>
      <c r="II860" s="3"/>
      <c r="IJ860" s="3"/>
      <c r="IK860" s="3"/>
      <c r="IL860" s="3"/>
      <c r="IM860" s="3"/>
      <c r="IN860" s="3"/>
      <c r="IO860" s="3"/>
      <c r="IP860" s="3"/>
    </row>
    <row r="861" spans="1:250" x14ac:dyDescent="0.25">
      <c r="A861" s="21"/>
      <c r="B861" s="21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  <c r="GO861" s="3"/>
      <c r="GP861" s="3"/>
      <c r="GQ861" s="3"/>
      <c r="GR861" s="3"/>
      <c r="GS861" s="3"/>
      <c r="GT861" s="3"/>
      <c r="GU861" s="3"/>
      <c r="GV861" s="3"/>
      <c r="GW861" s="3"/>
      <c r="GX861" s="3"/>
      <c r="GY861" s="3"/>
      <c r="GZ861" s="3"/>
      <c r="HA861" s="3"/>
      <c r="HB861" s="3"/>
      <c r="HC861" s="3"/>
      <c r="HD861" s="3"/>
      <c r="HE861" s="3"/>
      <c r="HF861" s="3"/>
      <c r="HG861" s="3"/>
      <c r="HH861" s="3"/>
      <c r="HI861" s="3"/>
      <c r="HJ861" s="3"/>
      <c r="HK861" s="3"/>
      <c r="HL861" s="3"/>
      <c r="HM861" s="3"/>
      <c r="HN861" s="3"/>
      <c r="HO861" s="3"/>
      <c r="HP861" s="3"/>
      <c r="HQ861" s="3"/>
      <c r="HR861" s="3"/>
      <c r="HS861" s="3"/>
      <c r="HT861" s="3"/>
      <c r="HU861" s="3"/>
      <c r="HV861" s="3"/>
      <c r="HW861" s="3"/>
      <c r="HX861" s="3"/>
      <c r="HY861" s="3"/>
      <c r="HZ861" s="3"/>
      <c r="IA861" s="3"/>
      <c r="IB861" s="3"/>
      <c r="IC861" s="3"/>
      <c r="ID861" s="3"/>
      <c r="IE861" s="3"/>
      <c r="IF861" s="3"/>
      <c r="IG861" s="3"/>
      <c r="IH861" s="3"/>
      <c r="II861" s="3"/>
      <c r="IJ861" s="3"/>
      <c r="IK861" s="3"/>
      <c r="IL861" s="3"/>
      <c r="IM861" s="3"/>
      <c r="IN861" s="3"/>
      <c r="IO861" s="3"/>
      <c r="IP861" s="3"/>
    </row>
    <row r="862" spans="1:250" x14ac:dyDescent="0.25">
      <c r="A862" s="21"/>
      <c r="B862" s="21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  <c r="GO862" s="3"/>
      <c r="GP862" s="3"/>
      <c r="GQ862" s="3"/>
      <c r="GR862" s="3"/>
      <c r="GS862" s="3"/>
      <c r="GT862" s="3"/>
      <c r="GU862" s="3"/>
      <c r="GV862" s="3"/>
      <c r="GW862" s="3"/>
      <c r="GX862" s="3"/>
      <c r="GY862" s="3"/>
      <c r="GZ862" s="3"/>
      <c r="HA862" s="3"/>
      <c r="HB862" s="3"/>
      <c r="HC862" s="3"/>
      <c r="HD862" s="3"/>
      <c r="HE862" s="3"/>
      <c r="HF862" s="3"/>
      <c r="HG862" s="3"/>
      <c r="HH862" s="3"/>
      <c r="HI862" s="3"/>
      <c r="HJ862" s="3"/>
      <c r="HK862" s="3"/>
      <c r="HL862" s="3"/>
      <c r="HM862" s="3"/>
      <c r="HN862" s="3"/>
      <c r="HO862" s="3"/>
      <c r="HP862" s="3"/>
      <c r="HQ862" s="3"/>
      <c r="HR862" s="3"/>
      <c r="HS862" s="3"/>
      <c r="HT862" s="3"/>
      <c r="HU862" s="3"/>
      <c r="HV862" s="3"/>
      <c r="HW862" s="3"/>
      <c r="HX862" s="3"/>
      <c r="HY862" s="3"/>
      <c r="HZ862" s="3"/>
      <c r="IA862" s="3"/>
      <c r="IB862" s="3"/>
      <c r="IC862" s="3"/>
      <c r="ID862" s="3"/>
      <c r="IE862" s="3"/>
      <c r="IF862" s="3"/>
      <c r="IG862" s="3"/>
      <c r="IH862" s="3"/>
      <c r="II862" s="3"/>
      <c r="IJ862" s="3"/>
      <c r="IK862" s="3"/>
      <c r="IL862" s="3"/>
      <c r="IM862" s="3"/>
      <c r="IN862" s="3"/>
      <c r="IO862" s="3"/>
      <c r="IP862" s="3"/>
    </row>
    <row r="863" spans="1:250" x14ac:dyDescent="0.25">
      <c r="A863" s="21"/>
      <c r="B863" s="21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  <c r="GX863" s="3"/>
      <c r="GY863" s="3"/>
      <c r="GZ863" s="3"/>
      <c r="HA863" s="3"/>
      <c r="HB863" s="3"/>
      <c r="HC863" s="3"/>
      <c r="HD863" s="3"/>
      <c r="HE863" s="3"/>
      <c r="HF863" s="3"/>
      <c r="HG863" s="3"/>
      <c r="HH863" s="3"/>
      <c r="HI863" s="3"/>
      <c r="HJ863" s="3"/>
      <c r="HK863" s="3"/>
      <c r="HL863" s="3"/>
      <c r="HM863" s="3"/>
      <c r="HN863" s="3"/>
      <c r="HO863" s="3"/>
      <c r="HP863" s="3"/>
      <c r="HQ863" s="3"/>
      <c r="HR863" s="3"/>
      <c r="HS863" s="3"/>
      <c r="HT863" s="3"/>
      <c r="HU863" s="3"/>
      <c r="HV863" s="3"/>
      <c r="HW863" s="3"/>
      <c r="HX863" s="3"/>
      <c r="HY863" s="3"/>
      <c r="HZ863" s="3"/>
      <c r="IA863" s="3"/>
      <c r="IB863" s="3"/>
      <c r="IC863" s="3"/>
      <c r="ID863" s="3"/>
      <c r="IE863" s="3"/>
      <c r="IF863" s="3"/>
      <c r="IG863" s="3"/>
      <c r="IH863" s="3"/>
      <c r="II863" s="3"/>
      <c r="IJ863" s="3"/>
      <c r="IK863" s="3"/>
      <c r="IL863" s="3"/>
      <c r="IM863" s="3"/>
      <c r="IN863" s="3"/>
      <c r="IO863" s="3"/>
      <c r="IP863" s="3"/>
    </row>
    <row r="864" spans="1:250" x14ac:dyDescent="0.25">
      <c r="A864" s="21"/>
      <c r="B864" s="21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/>
      <c r="GY864" s="3"/>
      <c r="GZ864" s="3"/>
      <c r="HA864" s="3"/>
      <c r="HB864" s="3"/>
      <c r="HC864" s="3"/>
      <c r="HD864" s="3"/>
      <c r="HE864" s="3"/>
      <c r="HF864" s="3"/>
      <c r="HG864" s="3"/>
      <c r="HH864" s="3"/>
      <c r="HI864" s="3"/>
      <c r="HJ864" s="3"/>
      <c r="HK864" s="3"/>
      <c r="HL864" s="3"/>
      <c r="HM864" s="3"/>
      <c r="HN864" s="3"/>
      <c r="HO864" s="3"/>
      <c r="HP864" s="3"/>
      <c r="HQ864" s="3"/>
      <c r="HR864" s="3"/>
      <c r="HS864" s="3"/>
      <c r="HT864" s="3"/>
      <c r="HU864" s="3"/>
      <c r="HV864" s="3"/>
      <c r="HW864" s="3"/>
      <c r="HX864" s="3"/>
      <c r="HY864" s="3"/>
      <c r="HZ864" s="3"/>
      <c r="IA864" s="3"/>
      <c r="IB864" s="3"/>
      <c r="IC864" s="3"/>
      <c r="ID864" s="3"/>
      <c r="IE864" s="3"/>
      <c r="IF864" s="3"/>
      <c r="IG864" s="3"/>
      <c r="IH864" s="3"/>
      <c r="II864" s="3"/>
      <c r="IJ864" s="3"/>
      <c r="IK864" s="3"/>
      <c r="IL864" s="3"/>
      <c r="IM864" s="3"/>
      <c r="IN864" s="3"/>
      <c r="IO864" s="3"/>
      <c r="IP864" s="3"/>
    </row>
    <row r="865" spans="1:250" x14ac:dyDescent="0.25">
      <c r="A865" s="21"/>
      <c r="B865" s="21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  <c r="GO865" s="3"/>
      <c r="GP865" s="3"/>
      <c r="GQ865" s="3"/>
      <c r="GR865" s="3"/>
      <c r="GS865" s="3"/>
      <c r="GT865" s="3"/>
      <c r="GU865" s="3"/>
      <c r="GV865" s="3"/>
      <c r="GW865" s="3"/>
      <c r="GX865" s="3"/>
      <c r="GY865" s="3"/>
      <c r="GZ865" s="3"/>
      <c r="HA865" s="3"/>
      <c r="HB865" s="3"/>
      <c r="HC865" s="3"/>
      <c r="HD865" s="3"/>
      <c r="HE865" s="3"/>
      <c r="HF865" s="3"/>
      <c r="HG865" s="3"/>
      <c r="HH865" s="3"/>
      <c r="HI865" s="3"/>
      <c r="HJ865" s="3"/>
      <c r="HK865" s="3"/>
      <c r="HL865" s="3"/>
      <c r="HM865" s="3"/>
      <c r="HN865" s="3"/>
      <c r="HO865" s="3"/>
      <c r="HP865" s="3"/>
      <c r="HQ865" s="3"/>
      <c r="HR865" s="3"/>
      <c r="HS865" s="3"/>
      <c r="HT865" s="3"/>
      <c r="HU865" s="3"/>
      <c r="HV865" s="3"/>
      <c r="HW865" s="3"/>
      <c r="HX865" s="3"/>
      <c r="HY865" s="3"/>
      <c r="HZ865" s="3"/>
      <c r="IA865" s="3"/>
      <c r="IB865" s="3"/>
      <c r="IC865" s="3"/>
      <c r="ID865" s="3"/>
      <c r="IE865" s="3"/>
      <c r="IF865" s="3"/>
      <c r="IG865" s="3"/>
      <c r="IH865" s="3"/>
      <c r="II865" s="3"/>
      <c r="IJ865" s="3"/>
      <c r="IK865" s="3"/>
      <c r="IL865" s="3"/>
      <c r="IM865" s="3"/>
      <c r="IN865" s="3"/>
      <c r="IO865" s="3"/>
      <c r="IP865" s="3"/>
    </row>
    <row r="866" spans="1:250" x14ac:dyDescent="0.25">
      <c r="A866" s="21"/>
      <c r="B866" s="21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  <c r="GF866" s="3"/>
      <c r="GG866" s="3"/>
      <c r="GH866" s="3"/>
      <c r="GI866" s="3"/>
      <c r="GJ866" s="3"/>
      <c r="GK866" s="3"/>
      <c r="GL866" s="3"/>
      <c r="GM866" s="3"/>
      <c r="GN866" s="3"/>
      <c r="GO866" s="3"/>
      <c r="GP866" s="3"/>
      <c r="GQ866" s="3"/>
      <c r="GR866" s="3"/>
      <c r="GS866" s="3"/>
      <c r="GT866" s="3"/>
      <c r="GU866" s="3"/>
      <c r="GV866" s="3"/>
      <c r="GW866" s="3"/>
      <c r="GX866" s="3"/>
      <c r="GY866" s="3"/>
      <c r="GZ866" s="3"/>
      <c r="HA866" s="3"/>
      <c r="HB866" s="3"/>
      <c r="HC866" s="3"/>
      <c r="HD866" s="3"/>
      <c r="HE866" s="3"/>
      <c r="HF866" s="3"/>
      <c r="HG866" s="3"/>
      <c r="HH866" s="3"/>
      <c r="HI866" s="3"/>
      <c r="HJ866" s="3"/>
      <c r="HK866" s="3"/>
      <c r="HL866" s="3"/>
      <c r="HM866" s="3"/>
      <c r="HN866" s="3"/>
      <c r="HO866" s="3"/>
      <c r="HP866" s="3"/>
      <c r="HQ866" s="3"/>
      <c r="HR866" s="3"/>
      <c r="HS866" s="3"/>
      <c r="HT866" s="3"/>
      <c r="HU866" s="3"/>
      <c r="HV866" s="3"/>
      <c r="HW866" s="3"/>
      <c r="HX866" s="3"/>
      <c r="HY866" s="3"/>
      <c r="HZ866" s="3"/>
      <c r="IA866" s="3"/>
      <c r="IB866" s="3"/>
      <c r="IC866" s="3"/>
      <c r="ID866" s="3"/>
      <c r="IE866" s="3"/>
      <c r="IF866" s="3"/>
      <c r="IG866" s="3"/>
      <c r="IH866" s="3"/>
      <c r="II866" s="3"/>
      <c r="IJ866" s="3"/>
      <c r="IK866" s="3"/>
      <c r="IL866" s="3"/>
      <c r="IM866" s="3"/>
      <c r="IN866" s="3"/>
      <c r="IO866" s="3"/>
      <c r="IP866" s="3"/>
    </row>
    <row r="867" spans="1:250" x14ac:dyDescent="0.25">
      <c r="A867" s="21"/>
      <c r="B867" s="21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  <c r="GO867" s="3"/>
      <c r="GP867" s="3"/>
      <c r="GQ867" s="3"/>
      <c r="GR867" s="3"/>
      <c r="GS867" s="3"/>
      <c r="GT867" s="3"/>
      <c r="GU867" s="3"/>
      <c r="GV867" s="3"/>
      <c r="GW867" s="3"/>
      <c r="GX867" s="3"/>
      <c r="GY867" s="3"/>
      <c r="GZ867" s="3"/>
      <c r="HA867" s="3"/>
      <c r="HB867" s="3"/>
      <c r="HC867" s="3"/>
      <c r="HD867" s="3"/>
      <c r="HE867" s="3"/>
      <c r="HF867" s="3"/>
      <c r="HG867" s="3"/>
      <c r="HH867" s="3"/>
      <c r="HI867" s="3"/>
      <c r="HJ867" s="3"/>
      <c r="HK867" s="3"/>
      <c r="HL867" s="3"/>
      <c r="HM867" s="3"/>
      <c r="HN867" s="3"/>
      <c r="HO867" s="3"/>
      <c r="HP867" s="3"/>
      <c r="HQ867" s="3"/>
      <c r="HR867" s="3"/>
      <c r="HS867" s="3"/>
      <c r="HT867" s="3"/>
      <c r="HU867" s="3"/>
      <c r="HV867" s="3"/>
      <c r="HW867" s="3"/>
      <c r="HX867" s="3"/>
      <c r="HY867" s="3"/>
      <c r="HZ867" s="3"/>
      <c r="IA867" s="3"/>
      <c r="IB867" s="3"/>
      <c r="IC867" s="3"/>
      <c r="ID867" s="3"/>
      <c r="IE867" s="3"/>
      <c r="IF867" s="3"/>
      <c r="IG867" s="3"/>
      <c r="IH867" s="3"/>
      <c r="II867" s="3"/>
      <c r="IJ867" s="3"/>
      <c r="IK867" s="3"/>
      <c r="IL867" s="3"/>
      <c r="IM867" s="3"/>
      <c r="IN867" s="3"/>
      <c r="IO867" s="3"/>
      <c r="IP867" s="3"/>
    </row>
    <row r="868" spans="1:250" x14ac:dyDescent="0.25">
      <c r="A868" s="21"/>
      <c r="B868" s="21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  <c r="GF868" s="3"/>
      <c r="GG868" s="3"/>
      <c r="GH868" s="3"/>
      <c r="GI868" s="3"/>
      <c r="GJ868" s="3"/>
      <c r="GK868" s="3"/>
      <c r="GL868" s="3"/>
      <c r="GM868" s="3"/>
      <c r="GN868" s="3"/>
      <c r="GO868" s="3"/>
      <c r="GP868" s="3"/>
      <c r="GQ868" s="3"/>
      <c r="GR868" s="3"/>
      <c r="GS868" s="3"/>
      <c r="GT868" s="3"/>
      <c r="GU868" s="3"/>
      <c r="GV868" s="3"/>
      <c r="GW868" s="3"/>
      <c r="GX868" s="3"/>
      <c r="GY868" s="3"/>
      <c r="GZ868" s="3"/>
      <c r="HA868" s="3"/>
      <c r="HB868" s="3"/>
      <c r="HC868" s="3"/>
      <c r="HD868" s="3"/>
      <c r="HE868" s="3"/>
      <c r="HF868" s="3"/>
      <c r="HG868" s="3"/>
      <c r="HH868" s="3"/>
      <c r="HI868" s="3"/>
      <c r="HJ868" s="3"/>
      <c r="HK868" s="3"/>
      <c r="HL868" s="3"/>
      <c r="HM868" s="3"/>
      <c r="HN868" s="3"/>
      <c r="HO868" s="3"/>
      <c r="HP868" s="3"/>
      <c r="HQ868" s="3"/>
      <c r="HR868" s="3"/>
      <c r="HS868" s="3"/>
      <c r="HT868" s="3"/>
      <c r="HU868" s="3"/>
      <c r="HV868" s="3"/>
      <c r="HW868" s="3"/>
      <c r="HX868" s="3"/>
      <c r="HY868" s="3"/>
      <c r="HZ868" s="3"/>
      <c r="IA868" s="3"/>
      <c r="IB868" s="3"/>
      <c r="IC868" s="3"/>
      <c r="ID868" s="3"/>
      <c r="IE868" s="3"/>
      <c r="IF868" s="3"/>
      <c r="IG868" s="3"/>
      <c r="IH868" s="3"/>
      <c r="II868" s="3"/>
      <c r="IJ868" s="3"/>
      <c r="IK868" s="3"/>
      <c r="IL868" s="3"/>
      <c r="IM868" s="3"/>
      <c r="IN868" s="3"/>
      <c r="IO868" s="3"/>
      <c r="IP868" s="3"/>
    </row>
    <row r="869" spans="1:250" x14ac:dyDescent="0.25">
      <c r="A869" s="21"/>
      <c r="B869" s="21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  <c r="GX869" s="3"/>
      <c r="GY869" s="3"/>
      <c r="GZ869" s="3"/>
      <c r="HA869" s="3"/>
      <c r="HB869" s="3"/>
      <c r="HC869" s="3"/>
      <c r="HD869" s="3"/>
      <c r="HE869" s="3"/>
      <c r="HF869" s="3"/>
      <c r="HG869" s="3"/>
      <c r="HH869" s="3"/>
      <c r="HI869" s="3"/>
      <c r="HJ869" s="3"/>
      <c r="HK869" s="3"/>
      <c r="HL869" s="3"/>
      <c r="HM869" s="3"/>
      <c r="HN869" s="3"/>
      <c r="HO869" s="3"/>
      <c r="HP869" s="3"/>
      <c r="HQ869" s="3"/>
      <c r="HR869" s="3"/>
      <c r="HS869" s="3"/>
      <c r="HT869" s="3"/>
      <c r="HU869" s="3"/>
      <c r="HV869" s="3"/>
      <c r="HW869" s="3"/>
      <c r="HX869" s="3"/>
      <c r="HY869" s="3"/>
      <c r="HZ869" s="3"/>
      <c r="IA869" s="3"/>
      <c r="IB869" s="3"/>
      <c r="IC869" s="3"/>
      <c r="ID869" s="3"/>
      <c r="IE869" s="3"/>
      <c r="IF869" s="3"/>
      <c r="IG869" s="3"/>
      <c r="IH869" s="3"/>
      <c r="II869" s="3"/>
      <c r="IJ869" s="3"/>
      <c r="IK869" s="3"/>
      <c r="IL869" s="3"/>
      <c r="IM869" s="3"/>
      <c r="IN869" s="3"/>
      <c r="IO869" s="3"/>
      <c r="IP869" s="3"/>
    </row>
    <row r="870" spans="1:250" x14ac:dyDescent="0.25">
      <c r="A870" s="21"/>
      <c r="B870" s="21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  <c r="GV870" s="3"/>
      <c r="GW870" s="3"/>
      <c r="GX870" s="3"/>
      <c r="GY870" s="3"/>
      <c r="GZ870" s="3"/>
      <c r="HA870" s="3"/>
      <c r="HB870" s="3"/>
      <c r="HC870" s="3"/>
      <c r="HD870" s="3"/>
      <c r="HE870" s="3"/>
      <c r="HF870" s="3"/>
      <c r="HG870" s="3"/>
      <c r="HH870" s="3"/>
      <c r="HI870" s="3"/>
      <c r="HJ870" s="3"/>
      <c r="HK870" s="3"/>
      <c r="HL870" s="3"/>
      <c r="HM870" s="3"/>
      <c r="HN870" s="3"/>
      <c r="HO870" s="3"/>
      <c r="HP870" s="3"/>
      <c r="HQ870" s="3"/>
      <c r="HR870" s="3"/>
      <c r="HS870" s="3"/>
      <c r="HT870" s="3"/>
      <c r="HU870" s="3"/>
      <c r="HV870" s="3"/>
      <c r="HW870" s="3"/>
      <c r="HX870" s="3"/>
      <c r="HY870" s="3"/>
      <c r="HZ870" s="3"/>
      <c r="IA870" s="3"/>
      <c r="IB870" s="3"/>
      <c r="IC870" s="3"/>
      <c r="ID870" s="3"/>
      <c r="IE870" s="3"/>
      <c r="IF870" s="3"/>
      <c r="IG870" s="3"/>
      <c r="IH870" s="3"/>
      <c r="II870" s="3"/>
      <c r="IJ870" s="3"/>
      <c r="IK870" s="3"/>
      <c r="IL870" s="3"/>
      <c r="IM870" s="3"/>
      <c r="IN870" s="3"/>
      <c r="IO870" s="3"/>
      <c r="IP870" s="3"/>
    </row>
    <row r="871" spans="1:250" x14ac:dyDescent="0.25">
      <c r="A871" s="21"/>
      <c r="B871" s="21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  <c r="GV871" s="3"/>
      <c r="GW871" s="3"/>
      <c r="GX871" s="3"/>
      <c r="GY871" s="3"/>
      <c r="GZ871" s="3"/>
      <c r="HA871" s="3"/>
      <c r="HB871" s="3"/>
      <c r="HC871" s="3"/>
      <c r="HD871" s="3"/>
      <c r="HE871" s="3"/>
      <c r="HF871" s="3"/>
      <c r="HG871" s="3"/>
      <c r="HH871" s="3"/>
      <c r="HI871" s="3"/>
      <c r="HJ871" s="3"/>
      <c r="HK871" s="3"/>
      <c r="HL871" s="3"/>
      <c r="HM871" s="3"/>
      <c r="HN871" s="3"/>
      <c r="HO871" s="3"/>
      <c r="HP871" s="3"/>
      <c r="HQ871" s="3"/>
      <c r="HR871" s="3"/>
      <c r="HS871" s="3"/>
      <c r="HT871" s="3"/>
      <c r="HU871" s="3"/>
      <c r="HV871" s="3"/>
      <c r="HW871" s="3"/>
      <c r="HX871" s="3"/>
      <c r="HY871" s="3"/>
      <c r="HZ871" s="3"/>
      <c r="IA871" s="3"/>
      <c r="IB871" s="3"/>
      <c r="IC871" s="3"/>
      <c r="ID871" s="3"/>
      <c r="IE871" s="3"/>
      <c r="IF871" s="3"/>
      <c r="IG871" s="3"/>
      <c r="IH871" s="3"/>
      <c r="II871" s="3"/>
      <c r="IJ871" s="3"/>
      <c r="IK871" s="3"/>
      <c r="IL871" s="3"/>
      <c r="IM871" s="3"/>
      <c r="IN871" s="3"/>
      <c r="IO871" s="3"/>
      <c r="IP871" s="3"/>
    </row>
    <row r="872" spans="1:250" x14ac:dyDescent="0.25">
      <c r="A872" s="21"/>
      <c r="B872" s="21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  <c r="GO872" s="3"/>
      <c r="GP872" s="3"/>
      <c r="GQ872" s="3"/>
      <c r="GR872" s="3"/>
      <c r="GS872" s="3"/>
      <c r="GT872" s="3"/>
      <c r="GU872" s="3"/>
      <c r="GV872" s="3"/>
      <c r="GW872" s="3"/>
      <c r="GX872" s="3"/>
      <c r="GY872" s="3"/>
      <c r="GZ872" s="3"/>
      <c r="HA872" s="3"/>
      <c r="HB872" s="3"/>
      <c r="HC872" s="3"/>
      <c r="HD872" s="3"/>
      <c r="HE872" s="3"/>
      <c r="HF872" s="3"/>
      <c r="HG872" s="3"/>
      <c r="HH872" s="3"/>
      <c r="HI872" s="3"/>
      <c r="HJ872" s="3"/>
      <c r="HK872" s="3"/>
      <c r="HL872" s="3"/>
      <c r="HM872" s="3"/>
      <c r="HN872" s="3"/>
      <c r="HO872" s="3"/>
      <c r="HP872" s="3"/>
      <c r="HQ872" s="3"/>
      <c r="HR872" s="3"/>
      <c r="HS872" s="3"/>
      <c r="HT872" s="3"/>
      <c r="HU872" s="3"/>
      <c r="HV872" s="3"/>
      <c r="HW872" s="3"/>
      <c r="HX872" s="3"/>
      <c r="HY872" s="3"/>
      <c r="HZ872" s="3"/>
      <c r="IA872" s="3"/>
      <c r="IB872" s="3"/>
      <c r="IC872" s="3"/>
      <c r="ID872" s="3"/>
      <c r="IE872" s="3"/>
      <c r="IF872" s="3"/>
      <c r="IG872" s="3"/>
      <c r="IH872" s="3"/>
      <c r="II872" s="3"/>
      <c r="IJ872" s="3"/>
      <c r="IK872" s="3"/>
      <c r="IL872" s="3"/>
      <c r="IM872" s="3"/>
      <c r="IN872" s="3"/>
      <c r="IO872" s="3"/>
      <c r="IP872" s="3"/>
    </row>
    <row r="873" spans="1:250" x14ac:dyDescent="0.25">
      <c r="A873" s="21"/>
      <c r="B873" s="21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  <c r="GF873" s="3"/>
      <c r="GG873" s="3"/>
      <c r="GH873" s="3"/>
      <c r="GI873" s="3"/>
      <c r="GJ873" s="3"/>
      <c r="GK873" s="3"/>
      <c r="GL873" s="3"/>
      <c r="GM873" s="3"/>
      <c r="GN873" s="3"/>
      <c r="GO873" s="3"/>
      <c r="GP873" s="3"/>
      <c r="GQ873" s="3"/>
      <c r="GR873" s="3"/>
      <c r="GS873" s="3"/>
      <c r="GT873" s="3"/>
      <c r="GU873" s="3"/>
      <c r="GV873" s="3"/>
      <c r="GW873" s="3"/>
      <c r="GX873" s="3"/>
      <c r="GY873" s="3"/>
      <c r="GZ873" s="3"/>
      <c r="HA873" s="3"/>
      <c r="HB873" s="3"/>
      <c r="HC873" s="3"/>
      <c r="HD873" s="3"/>
      <c r="HE873" s="3"/>
      <c r="HF873" s="3"/>
      <c r="HG873" s="3"/>
      <c r="HH873" s="3"/>
      <c r="HI873" s="3"/>
      <c r="HJ873" s="3"/>
      <c r="HK873" s="3"/>
      <c r="HL873" s="3"/>
      <c r="HM873" s="3"/>
      <c r="HN873" s="3"/>
      <c r="HO873" s="3"/>
      <c r="HP873" s="3"/>
      <c r="HQ873" s="3"/>
      <c r="HR873" s="3"/>
      <c r="HS873" s="3"/>
      <c r="HT873" s="3"/>
      <c r="HU873" s="3"/>
      <c r="HV873" s="3"/>
      <c r="HW873" s="3"/>
      <c r="HX873" s="3"/>
      <c r="HY873" s="3"/>
      <c r="HZ873" s="3"/>
      <c r="IA873" s="3"/>
      <c r="IB873" s="3"/>
      <c r="IC873" s="3"/>
      <c r="ID873" s="3"/>
      <c r="IE873" s="3"/>
      <c r="IF873" s="3"/>
      <c r="IG873" s="3"/>
      <c r="IH873" s="3"/>
      <c r="II873" s="3"/>
      <c r="IJ873" s="3"/>
      <c r="IK873" s="3"/>
      <c r="IL873" s="3"/>
      <c r="IM873" s="3"/>
      <c r="IN873" s="3"/>
      <c r="IO873" s="3"/>
      <c r="IP873" s="3"/>
    </row>
    <row r="874" spans="1:250" x14ac:dyDescent="0.25">
      <c r="A874" s="21"/>
      <c r="B874" s="21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  <c r="GO874" s="3"/>
      <c r="GP874" s="3"/>
      <c r="GQ874" s="3"/>
      <c r="GR874" s="3"/>
      <c r="GS874" s="3"/>
      <c r="GT874" s="3"/>
      <c r="GU874" s="3"/>
      <c r="GV874" s="3"/>
      <c r="GW874" s="3"/>
      <c r="GX874" s="3"/>
      <c r="GY874" s="3"/>
      <c r="GZ874" s="3"/>
      <c r="HA874" s="3"/>
      <c r="HB874" s="3"/>
      <c r="HC874" s="3"/>
      <c r="HD874" s="3"/>
      <c r="HE874" s="3"/>
      <c r="HF874" s="3"/>
      <c r="HG874" s="3"/>
      <c r="HH874" s="3"/>
      <c r="HI874" s="3"/>
      <c r="HJ874" s="3"/>
      <c r="HK874" s="3"/>
      <c r="HL874" s="3"/>
      <c r="HM874" s="3"/>
      <c r="HN874" s="3"/>
      <c r="HO874" s="3"/>
      <c r="HP874" s="3"/>
      <c r="HQ874" s="3"/>
      <c r="HR874" s="3"/>
      <c r="HS874" s="3"/>
      <c r="HT874" s="3"/>
      <c r="HU874" s="3"/>
      <c r="HV874" s="3"/>
      <c r="HW874" s="3"/>
      <c r="HX874" s="3"/>
      <c r="HY874" s="3"/>
      <c r="HZ874" s="3"/>
      <c r="IA874" s="3"/>
      <c r="IB874" s="3"/>
      <c r="IC874" s="3"/>
      <c r="ID874" s="3"/>
      <c r="IE874" s="3"/>
      <c r="IF874" s="3"/>
      <c r="IG874" s="3"/>
      <c r="IH874" s="3"/>
      <c r="II874" s="3"/>
      <c r="IJ874" s="3"/>
      <c r="IK874" s="3"/>
      <c r="IL874" s="3"/>
      <c r="IM874" s="3"/>
      <c r="IN874" s="3"/>
      <c r="IO874" s="3"/>
      <c r="IP874" s="3"/>
    </row>
    <row r="875" spans="1:250" x14ac:dyDescent="0.25">
      <c r="A875" s="21"/>
      <c r="B875" s="21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  <c r="GO875" s="3"/>
      <c r="GP875" s="3"/>
      <c r="GQ875" s="3"/>
      <c r="GR875" s="3"/>
      <c r="GS875" s="3"/>
      <c r="GT875" s="3"/>
      <c r="GU875" s="3"/>
      <c r="GV875" s="3"/>
      <c r="GW875" s="3"/>
      <c r="GX875" s="3"/>
      <c r="GY875" s="3"/>
      <c r="GZ875" s="3"/>
      <c r="HA875" s="3"/>
      <c r="HB875" s="3"/>
      <c r="HC875" s="3"/>
      <c r="HD875" s="3"/>
      <c r="HE875" s="3"/>
      <c r="HF875" s="3"/>
      <c r="HG875" s="3"/>
      <c r="HH875" s="3"/>
      <c r="HI875" s="3"/>
      <c r="HJ875" s="3"/>
      <c r="HK875" s="3"/>
      <c r="HL875" s="3"/>
      <c r="HM875" s="3"/>
      <c r="HN875" s="3"/>
      <c r="HO875" s="3"/>
      <c r="HP875" s="3"/>
      <c r="HQ875" s="3"/>
      <c r="HR875" s="3"/>
      <c r="HS875" s="3"/>
      <c r="HT875" s="3"/>
      <c r="HU875" s="3"/>
      <c r="HV875" s="3"/>
      <c r="HW875" s="3"/>
      <c r="HX875" s="3"/>
      <c r="HY875" s="3"/>
      <c r="HZ875" s="3"/>
      <c r="IA875" s="3"/>
      <c r="IB875" s="3"/>
      <c r="IC875" s="3"/>
      <c r="ID875" s="3"/>
      <c r="IE875" s="3"/>
      <c r="IF875" s="3"/>
      <c r="IG875" s="3"/>
      <c r="IH875" s="3"/>
      <c r="II875" s="3"/>
      <c r="IJ875" s="3"/>
      <c r="IK875" s="3"/>
      <c r="IL875" s="3"/>
      <c r="IM875" s="3"/>
      <c r="IN875" s="3"/>
      <c r="IO875" s="3"/>
      <c r="IP875" s="3"/>
    </row>
    <row r="876" spans="1:250" x14ac:dyDescent="0.25">
      <c r="A876" s="21"/>
      <c r="B876" s="21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  <c r="GF876" s="3"/>
      <c r="GG876" s="3"/>
      <c r="GH876" s="3"/>
      <c r="GI876" s="3"/>
      <c r="GJ876" s="3"/>
      <c r="GK876" s="3"/>
      <c r="GL876" s="3"/>
      <c r="GM876" s="3"/>
      <c r="GN876" s="3"/>
      <c r="GO876" s="3"/>
      <c r="GP876" s="3"/>
      <c r="GQ876" s="3"/>
      <c r="GR876" s="3"/>
      <c r="GS876" s="3"/>
      <c r="GT876" s="3"/>
      <c r="GU876" s="3"/>
      <c r="GV876" s="3"/>
      <c r="GW876" s="3"/>
      <c r="GX876" s="3"/>
      <c r="GY876" s="3"/>
      <c r="GZ876" s="3"/>
      <c r="HA876" s="3"/>
      <c r="HB876" s="3"/>
      <c r="HC876" s="3"/>
      <c r="HD876" s="3"/>
      <c r="HE876" s="3"/>
      <c r="HF876" s="3"/>
      <c r="HG876" s="3"/>
      <c r="HH876" s="3"/>
      <c r="HI876" s="3"/>
      <c r="HJ876" s="3"/>
      <c r="HK876" s="3"/>
      <c r="HL876" s="3"/>
      <c r="HM876" s="3"/>
      <c r="HN876" s="3"/>
      <c r="HO876" s="3"/>
      <c r="HP876" s="3"/>
      <c r="HQ876" s="3"/>
      <c r="HR876" s="3"/>
      <c r="HS876" s="3"/>
      <c r="HT876" s="3"/>
      <c r="HU876" s="3"/>
      <c r="HV876" s="3"/>
      <c r="HW876" s="3"/>
      <c r="HX876" s="3"/>
      <c r="HY876" s="3"/>
      <c r="HZ876" s="3"/>
      <c r="IA876" s="3"/>
      <c r="IB876" s="3"/>
      <c r="IC876" s="3"/>
      <c r="ID876" s="3"/>
      <c r="IE876" s="3"/>
      <c r="IF876" s="3"/>
      <c r="IG876" s="3"/>
      <c r="IH876" s="3"/>
      <c r="II876" s="3"/>
      <c r="IJ876" s="3"/>
      <c r="IK876" s="3"/>
      <c r="IL876" s="3"/>
      <c r="IM876" s="3"/>
      <c r="IN876" s="3"/>
      <c r="IO876" s="3"/>
      <c r="IP876" s="3"/>
    </row>
    <row r="877" spans="1:250" x14ac:dyDescent="0.25">
      <c r="A877" s="21"/>
      <c r="B877" s="21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  <c r="GO877" s="3"/>
      <c r="GP877" s="3"/>
      <c r="GQ877" s="3"/>
      <c r="GR877" s="3"/>
      <c r="GS877" s="3"/>
      <c r="GT877" s="3"/>
      <c r="GU877" s="3"/>
      <c r="GV877" s="3"/>
      <c r="GW877" s="3"/>
      <c r="GX877" s="3"/>
      <c r="GY877" s="3"/>
      <c r="GZ877" s="3"/>
      <c r="HA877" s="3"/>
      <c r="HB877" s="3"/>
      <c r="HC877" s="3"/>
      <c r="HD877" s="3"/>
      <c r="HE877" s="3"/>
      <c r="HF877" s="3"/>
      <c r="HG877" s="3"/>
      <c r="HH877" s="3"/>
      <c r="HI877" s="3"/>
      <c r="HJ877" s="3"/>
      <c r="HK877" s="3"/>
      <c r="HL877" s="3"/>
      <c r="HM877" s="3"/>
      <c r="HN877" s="3"/>
      <c r="HO877" s="3"/>
      <c r="HP877" s="3"/>
      <c r="HQ877" s="3"/>
      <c r="HR877" s="3"/>
      <c r="HS877" s="3"/>
      <c r="HT877" s="3"/>
      <c r="HU877" s="3"/>
      <c r="HV877" s="3"/>
      <c r="HW877" s="3"/>
      <c r="HX877" s="3"/>
      <c r="HY877" s="3"/>
      <c r="HZ877" s="3"/>
      <c r="IA877" s="3"/>
      <c r="IB877" s="3"/>
      <c r="IC877" s="3"/>
      <c r="ID877" s="3"/>
      <c r="IE877" s="3"/>
      <c r="IF877" s="3"/>
      <c r="IG877" s="3"/>
      <c r="IH877" s="3"/>
      <c r="II877" s="3"/>
      <c r="IJ877" s="3"/>
      <c r="IK877" s="3"/>
      <c r="IL877" s="3"/>
      <c r="IM877" s="3"/>
      <c r="IN877" s="3"/>
      <c r="IO877" s="3"/>
      <c r="IP877" s="3"/>
    </row>
    <row r="878" spans="1:250" x14ac:dyDescent="0.25">
      <c r="A878" s="21"/>
      <c r="B878" s="21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  <c r="GF878" s="3"/>
      <c r="GG878" s="3"/>
      <c r="GH878" s="3"/>
      <c r="GI878" s="3"/>
      <c r="GJ878" s="3"/>
      <c r="GK878" s="3"/>
      <c r="GL878" s="3"/>
      <c r="GM878" s="3"/>
      <c r="GN878" s="3"/>
      <c r="GO878" s="3"/>
      <c r="GP878" s="3"/>
      <c r="GQ878" s="3"/>
      <c r="GR878" s="3"/>
      <c r="GS878" s="3"/>
      <c r="GT878" s="3"/>
      <c r="GU878" s="3"/>
      <c r="GV878" s="3"/>
      <c r="GW878" s="3"/>
      <c r="GX878" s="3"/>
      <c r="GY878" s="3"/>
      <c r="GZ878" s="3"/>
      <c r="HA878" s="3"/>
      <c r="HB878" s="3"/>
      <c r="HC878" s="3"/>
      <c r="HD878" s="3"/>
      <c r="HE878" s="3"/>
      <c r="HF878" s="3"/>
      <c r="HG878" s="3"/>
      <c r="HH878" s="3"/>
      <c r="HI878" s="3"/>
      <c r="HJ878" s="3"/>
      <c r="HK878" s="3"/>
      <c r="HL878" s="3"/>
      <c r="HM878" s="3"/>
      <c r="HN878" s="3"/>
      <c r="HO878" s="3"/>
      <c r="HP878" s="3"/>
      <c r="HQ878" s="3"/>
      <c r="HR878" s="3"/>
      <c r="HS878" s="3"/>
      <c r="HT878" s="3"/>
      <c r="HU878" s="3"/>
      <c r="HV878" s="3"/>
      <c r="HW878" s="3"/>
      <c r="HX878" s="3"/>
      <c r="HY878" s="3"/>
      <c r="HZ878" s="3"/>
      <c r="IA878" s="3"/>
      <c r="IB878" s="3"/>
      <c r="IC878" s="3"/>
      <c r="ID878" s="3"/>
      <c r="IE878" s="3"/>
      <c r="IF878" s="3"/>
      <c r="IG878" s="3"/>
      <c r="IH878" s="3"/>
      <c r="II878" s="3"/>
      <c r="IJ878" s="3"/>
      <c r="IK878" s="3"/>
      <c r="IL878" s="3"/>
      <c r="IM878" s="3"/>
      <c r="IN878" s="3"/>
      <c r="IO878" s="3"/>
      <c r="IP878" s="3"/>
    </row>
    <row r="879" spans="1:250" x14ac:dyDescent="0.25">
      <c r="A879" s="21"/>
      <c r="B879" s="21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  <c r="GF879" s="3"/>
      <c r="GG879" s="3"/>
      <c r="GH879" s="3"/>
      <c r="GI879" s="3"/>
      <c r="GJ879" s="3"/>
      <c r="GK879" s="3"/>
      <c r="GL879" s="3"/>
      <c r="GM879" s="3"/>
      <c r="GN879" s="3"/>
      <c r="GO879" s="3"/>
      <c r="GP879" s="3"/>
      <c r="GQ879" s="3"/>
      <c r="GR879" s="3"/>
      <c r="GS879" s="3"/>
      <c r="GT879" s="3"/>
      <c r="GU879" s="3"/>
      <c r="GV879" s="3"/>
      <c r="GW879" s="3"/>
      <c r="GX879" s="3"/>
      <c r="GY879" s="3"/>
      <c r="GZ879" s="3"/>
      <c r="HA879" s="3"/>
      <c r="HB879" s="3"/>
      <c r="HC879" s="3"/>
      <c r="HD879" s="3"/>
      <c r="HE879" s="3"/>
      <c r="HF879" s="3"/>
      <c r="HG879" s="3"/>
      <c r="HH879" s="3"/>
      <c r="HI879" s="3"/>
      <c r="HJ879" s="3"/>
      <c r="HK879" s="3"/>
      <c r="HL879" s="3"/>
      <c r="HM879" s="3"/>
      <c r="HN879" s="3"/>
      <c r="HO879" s="3"/>
      <c r="HP879" s="3"/>
      <c r="HQ879" s="3"/>
      <c r="HR879" s="3"/>
      <c r="HS879" s="3"/>
      <c r="HT879" s="3"/>
      <c r="HU879" s="3"/>
      <c r="HV879" s="3"/>
      <c r="HW879" s="3"/>
      <c r="HX879" s="3"/>
      <c r="HY879" s="3"/>
      <c r="HZ879" s="3"/>
      <c r="IA879" s="3"/>
      <c r="IB879" s="3"/>
      <c r="IC879" s="3"/>
      <c r="ID879" s="3"/>
      <c r="IE879" s="3"/>
      <c r="IF879" s="3"/>
      <c r="IG879" s="3"/>
      <c r="IH879" s="3"/>
      <c r="II879" s="3"/>
      <c r="IJ879" s="3"/>
      <c r="IK879" s="3"/>
      <c r="IL879" s="3"/>
      <c r="IM879" s="3"/>
      <c r="IN879" s="3"/>
      <c r="IO879" s="3"/>
      <c r="IP879" s="3"/>
    </row>
    <row r="880" spans="1:250" x14ac:dyDescent="0.25">
      <c r="A880" s="21"/>
      <c r="B880" s="21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  <c r="GE880" s="3"/>
      <c r="GF880" s="3"/>
      <c r="GG880" s="3"/>
      <c r="GH880" s="3"/>
      <c r="GI880" s="3"/>
      <c r="GJ880" s="3"/>
      <c r="GK880" s="3"/>
      <c r="GL880" s="3"/>
      <c r="GM880" s="3"/>
      <c r="GN880" s="3"/>
      <c r="GO880" s="3"/>
      <c r="GP880" s="3"/>
      <c r="GQ880" s="3"/>
      <c r="GR880" s="3"/>
      <c r="GS880" s="3"/>
      <c r="GT880" s="3"/>
      <c r="GU880" s="3"/>
      <c r="GV880" s="3"/>
      <c r="GW880" s="3"/>
      <c r="GX880" s="3"/>
      <c r="GY880" s="3"/>
      <c r="GZ880" s="3"/>
      <c r="HA880" s="3"/>
      <c r="HB880" s="3"/>
      <c r="HC880" s="3"/>
      <c r="HD880" s="3"/>
      <c r="HE880" s="3"/>
      <c r="HF880" s="3"/>
      <c r="HG880" s="3"/>
      <c r="HH880" s="3"/>
      <c r="HI880" s="3"/>
      <c r="HJ880" s="3"/>
      <c r="HK880" s="3"/>
      <c r="HL880" s="3"/>
      <c r="HM880" s="3"/>
      <c r="HN880" s="3"/>
      <c r="HO880" s="3"/>
      <c r="HP880" s="3"/>
      <c r="HQ880" s="3"/>
      <c r="HR880" s="3"/>
      <c r="HS880" s="3"/>
      <c r="HT880" s="3"/>
      <c r="HU880" s="3"/>
      <c r="HV880" s="3"/>
      <c r="HW880" s="3"/>
      <c r="HX880" s="3"/>
      <c r="HY880" s="3"/>
      <c r="HZ880" s="3"/>
      <c r="IA880" s="3"/>
      <c r="IB880" s="3"/>
      <c r="IC880" s="3"/>
      <c r="ID880" s="3"/>
      <c r="IE880" s="3"/>
      <c r="IF880" s="3"/>
      <c r="IG880" s="3"/>
      <c r="IH880" s="3"/>
      <c r="II880" s="3"/>
      <c r="IJ880" s="3"/>
      <c r="IK880" s="3"/>
      <c r="IL880" s="3"/>
      <c r="IM880" s="3"/>
      <c r="IN880" s="3"/>
      <c r="IO880" s="3"/>
      <c r="IP880" s="3"/>
    </row>
    <row r="881" spans="1:250" x14ac:dyDescent="0.25">
      <c r="A881" s="21"/>
      <c r="B881" s="21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  <c r="GF881" s="3"/>
      <c r="GG881" s="3"/>
      <c r="GH881" s="3"/>
      <c r="GI881" s="3"/>
      <c r="GJ881" s="3"/>
      <c r="GK881" s="3"/>
      <c r="GL881" s="3"/>
      <c r="GM881" s="3"/>
      <c r="GN881" s="3"/>
      <c r="GO881" s="3"/>
      <c r="GP881" s="3"/>
      <c r="GQ881" s="3"/>
      <c r="GR881" s="3"/>
      <c r="GS881" s="3"/>
      <c r="GT881" s="3"/>
      <c r="GU881" s="3"/>
      <c r="GV881" s="3"/>
      <c r="GW881" s="3"/>
      <c r="GX881" s="3"/>
      <c r="GY881" s="3"/>
      <c r="GZ881" s="3"/>
      <c r="HA881" s="3"/>
      <c r="HB881" s="3"/>
      <c r="HC881" s="3"/>
      <c r="HD881" s="3"/>
      <c r="HE881" s="3"/>
      <c r="HF881" s="3"/>
      <c r="HG881" s="3"/>
      <c r="HH881" s="3"/>
      <c r="HI881" s="3"/>
      <c r="HJ881" s="3"/>
      <c r="HK881" s="3"/>
      <c r="HL881" s="3"/>
      <c r="HM881" s="3"/>
      <c r="HN881" s="3"/>
      <c r="HO881" s="3"/>
      <c r="HP881" s="3"/>
      <c r="HQ881" s="3"/>
      <c r="HR881" s="3"/>
      <c r="HS881" s="3"/>
      <c r="HT881" s="3"/>
      <c r="HU881" s="3"/>
      <c r="HV881" s="3"/>
      <c r="HW881" s="3"/>
      <c r="HX881" s="3"/>
      <c r="HY881" s="3"/>
      <c r="HZ881" s="3"/>
      <c r="IA881" s="3"/>
      <c r="IB881" s="3"/>
      <c r="IC881" s="3"/>
      <c r="ID881" s="3"/>
      <c r="IE881" s="3"/>
      <c r="IF881" s="3"/>
      <c r="IG881" s="3"/>
      <c r="IH881" s="3"/>
      <c r="II881" s="3"/>
      <c r="IJ881" s="3"/>
      <c r="IK881" s="3"/>
      <c r="IL881" s="3"/>
      <c r="IM881" s="3"/>
      <c r="IN881" s="3"/>
      <c r="IO881" s="3"/>
      <c r="IP881" s="3"/>
    </row>
    <row r="882" spans="1:250" x14ac:dyDescent="0.25">
      <c r="A882" s="21"/>
      <c r="B882" s="21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  <c r="GF882" s="3"/>
      <c r="GG882" s="3"/>
      <c r="GH882" s="3"/>
      <c r="GI882" s="3"/>
      <c r="GJ882" s="3"/>
      <c r="GK882" s="3"/>
      <c r="GL882" s="3"/>
      <c r="GM882" s="3"/>
      <c r="GN882" s="3"/>
      <c r="GO882" s="3"/>
      <c r="GP882" s="3"/>
      <c r="GQ882" s="3"/>
      <c r="GR882" s="3"/>
      <c r="GS882" s="3"/>
      <c r="GT882" s="3"/>
      <c r="GU882" s="3"/>
      <c r="GV882" s="3"/>
      <c r="GW882" s="3"/>
      <c r="GX882" s="3"/>
      <c r="GY882" s="3"/>
      <c r="GZ882" s="3"/>
      <c r="HA882" s="3"/>
      <c r="HB882" s="3"/>
      <c r="HC882" s="3"/>
      <c r="HD882" s="3"/>
      <c r="HE882" s="3"/>
      <c r="HF882" s="3"/>
      <c r="HG882" s="3"/>
      <c r="HH882" s="3"/>
      <c r="HI882" s="3"/>
      <c r="HJ882" s="3"/>
      <c r="HK882" s="3"/>
      <c r="HL882" s="3"/>
      <c r="HM882" s="3"/>
      <c r="HN882" s="3"/>
      <c r="HO882" s="3"/>
      <c r="HP882" s="3"/>
      <c r="HQ882" s="3"/>
      <c r="HR882" s="3"/>
      <c r="HS882" s="3"/>
      <c r="HT882" s="3"/>
      <c r="HU882" s="3"/>
      <c r="HV882" s="3"/>
      <c r="HW882" s="3"/>
      <c r="HX882" s="3"/>
      <c r="HY882" s="3"/>
      <c r="HZ882" s="3"/>
      <c r="IA882" s="3"/>
      <c r="IB882" s="3"/>
      <c r="IC882" s="3"/>
      <c r="ID882" s="3"/>
      <c r="IE882" s="3"/>
      <c r="IF882" s="3"/>
      <c r="IG882" s="3"/>
      <c r="IH882" s="3"/>
      <c r="II882" s="3"/>
      <c r="IJ882" s="3"/>
      <c r="IK882" s="3"/>
      <c r="IL882" s="3"/>
      <c r="IM882" s="3"/>
      <c r="IN882" s="3"/>
      <c r="IO882" s="3"/>
      <c r="IP882" s="3"/>
    </row>
    <row r="883" spans="1:250" x14ac:dyDescent="0.25">
      <c r="A883" s="21"/>
      <c r="B883" s="21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  <c r="GF883" s="3"/>
      <c r="GG883" s="3"/>
      <c r="GH883" s="3"/>
      <c r="GI883" s="3"/>
      <c r="GJ883" s="3"/>
      <c r="GK883" s="3"/>
      <c r="GL883" s="3"/>
      <c r="GM883" s="3"/>
      <c r="GN883" s="3"/>
      <c r="GO883" s="3"/>
      <c r="GP883" s="3"/>
      <c r="GQ883" s="3"/>
      <c r="GR883" s="3"/>
      <c r="GS883" s="3"/>
      <c r="GT883" s="3"/>
      <c r="GU883" s="3"/>
      <c r="GV883" s="3"/>
      <c r="GW883" s="3"/>
      <c r="GX883" s="3"/>
      <c r="GY883" s="3"/>
      <c r="GZ883" s="3"/>
      <c r="HA883" s="3"/>
      <c r="HB883" s="3"/>
      <c r="HC883" s="3"/>
      <c r="HD883" s="3"/>
      <c r="HE883" s="3"/>
      <c r="HF883" s="3"/>
      <c r="HG883" s="3"/>
      <c r="HH883" s="3"/>
      <c r="HI883" s="3"/>
      <c r="HJ883" s="3"/>
      <c r="HK883" s="3"/>
      <c r="HL883" s="3"/>
      <c r="HM883" s="3"/>
      <c r="HN883" s="3"/>
      <c r="HO883" s="3"/>
      <c r="HP883" s="3"/>
      <c r="HQ883" s="3"/>
      <c r="HR883" s="3"/>
      <c r="HS883" s="3"/>
      <c r="HT883" s="3"/>
      <c r="HU883" s="3"/>
      <c r="HV883" s="3"/>
      <c r="HW883" s="3"/>
      <c r="HX883" s="3"/>
      <c r="HY883" s="3"/>
      <c r="HZ883" s="3"/>
      <c r="IA883" s="3"/>
      <c r="IB883" s="3"/>
      <c r="IC883" s="3"/>
      <c r="ID883" s="3"/>
      <c r="IE883" s="3"/>
      <c r="IF883" s="3"/>
      <c r="IG883" s="3"/>
      <c r="IH883" s="3"/>
      <c r="II883" s="3"/>
      <c r="IJ883" s="3"/>
      <c r="IK883" s="3"/>
      <c r="IL883" s="3"/>
      <c r="IM883" s="3"/>
      <c r="IN883" s="3"/>
      <c r="IO883" s="3"/>
      <c r="IP883" s="3"/>
    </row>
    <row r="884" spans="1:250" x14ac:dyDescent="0.25">
      <c r="A884" s="21"/>
      <c r="B884" s="21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  <c r="GE884" s="3"/>
      <c r="GF884" s="3"/>
      <c r="GG884" s="3"/>
      <c r="GH884" s="3"/>
      <c r="GI884" s="3"/>
      <c r="GJ884" s="3"/>
      <c r="GK884" s="3"/>
      <c r="GL884" s="3"/>
      <c r="GM884" s="3"/>
      <c r="GN884" s="3"/>
      <c r="GO884" s="3"/>
      <c r="GP884" s="3"/>
      <c r="GQ884" s="3"/>
      <c r="GR884" s="3"/>
      <c r="GS884" s="3"/>
      <c r="GT884" s="3"/>
      <c r="GU884" s="3"/>
      <c r="GV884" s="3"/>
      <c r="GW884" s="3"/>
      <c r="GX884" s="3"/>
      <c r="GY884" s="3"/>
      <c r="GZ884" s="3"/>
      <c r="HA884" s="3"/>
      <c r="HB884" s="3"/>
      <c r="HC884" s="3"/>
      <c r="HD884" s="3"/>
      <c r="HE884" s="3"/>
      <c r="HF884" s="3"/>
      <c r="HG884" s="3"/>
      <c r="HH884" s="3"/>
      <c r="HI884" s="3"/>
      <c r="HJ884" s="3"/>
      <c r="HK884" s="3"/>
      <c r="HL884" s="3"/>
      <c r="HM884" s="3"/>
      <c r="HN884" s="3"/>
      <c r="HO884" s="3"/>
      <c r="HP884" s="3"/>
      <c r="HQ884" s="3"/>
      <c r="HR884" s="3"/>
      <c r="HS884" s="3"/>
      <c r="HT884" s="3"/>
      <c r="HU884" s="3"/>
      <c r="HV884" s="3"/>
      <c r="HW884" s="3"/>
      <c r="HX884" s="3"/>
      <c r="HY884" s="3"/>
      <c r="HZ884" s="3"/>
      <c r="IA884" s="3"/>
      <c r="IB884" s="3"/>
      <c r="IC884" s="3"/>
      <c r="ID884" s="3"/>
      <c r="IE884" s="3"/>
      <c r="IF884" s="3"/>
      <c r="IG884" s="3"/>
      <c r="IH884" s="3"/>
      <c r="II884" s="3"/>
      <c r="IJ884" s="3"/>
      <c r="IK884" s="3"/>
      <c r="IL884" s="3"/>
      <c r="IM884" s="3"/>
      <c r="IN884" s="3"/>
      <c r="IO884" s="3"/>
      <c r="IP884" s="3"/>
    </row>
    <row r="885" spans="1:250" x14ac:dyDescent="0.25">
      <c r="A885" s="21"/>
      <c r="B885" s="21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  <c r="GE885" s="3"/>
      <c r="GF885" s="3"/>
      <c r="GG885" s="3"/>
      <c r="GH885" s="3"/>
      <c r="GI885" s="3"/>
      <c r="GJ885" s="3"/>
      <c r="GK885" s="3"/>
      <c r="GL885" s="3"/>
      <c r="GM885" s="3"/>
      <c r="GN885" s="3"/>
      <c r="GO885" s="3"/>
      <c r="GP885" s="3"/>
      <c r="GQ885" s="3"/>
      <c r="GR885" s="3"/>
      <c r="GS885" s="3"/>
      <c r="GT885" s="3"/>
      <c r="GU885" s="3"/>
      <c r="GV885" s="3"/>
      <c r="GW885" s="3"/>
      <c r="GX885" s="3"/>
      <c r="GY885" s="3"/>
      <c r="GZ885" s="3"/>
      <c r="HA885" s="3"/>
      <c r="HB885" s="3"/>
      <c r="HC885" s="3"/>
      <c r="HD885" s="3"/>
      <c r="HE885" s="3"/>
      <c r="HF885" s="3"/>
      <c r="HG885" s="3"/>
      <c r="HH885" s="3"/>
      <c r="HI885" s="3"/>
      <c r="HJ885" s="3"/>
      <c r="HK885" s="3"/>
      <c r="HL885" s="3"/>
      <c r="HM885" s="3"/>
      <c r="HN885" s="3"/>
      <c r="HO885" s="3"/>
      <c r="HP885" s="3"/>
      <c r="HQ885" s="3"/>
      <c r="HR885" s="3"/>
      <c r="HS885" s="3"/>
      <c r="HT885" s="3"/>
      <c r="HU885" s="3"/>
      <c r="HV885" s="3"/>
      <c r="HW885" s="3"/>
      <c r="HX885" s="3"/>
      <c r="HY885" s="3"/>
      <c r="HZ885" s="3"/>
      <c r="IA885" s="3"/>
      <c r="IB885" s="3"/>
      <c r="IC885" s="3"/>
      <c r="ID885" s="3"/>
      <c r="IE885" s="3"/>
      <c r="IF885" s="3"/>
      <c r="IG885" s="3"/>
      <c r="IH885" s="3"/>
      <c r="II885" s="3"/>
      <c r="IJ885" s="3"/>
      <c r="IK885" s="3"/>
      <c r="IL885" s="3"/>
      <c r="IM885" s="3"/>
      <c r="IN885" s="3"/>
      <c r="IO885" s="3"/>
      <c r="IP885" s="3"/>
    </row>
    <row r="886" spans="1:250" x14ac:dyDescent="0.25">
      <c r="A886" s="21"/>
      <c r="B886" s="21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  <c r="GF886" s="3"/>
      <c r="GG886" s="3"/>
      <c r="GH886" s="3"/>
      <c r="GI886" s="3"/>
      <c r="GJ886" s="3"/>
      <c r="GK886" s="3"/>
      <c r="GL886" s="3"/>
      <c r="GM886" s="3"/>
      <c r="GN886" s="3"/>
      <c r="GO886" s="3"/>
      <c r="GP886" s="3"/>
      <c r="GQ886" s="3"/>
      <c r="GR886" s="3"/>
      <c r="GS886" s="3"/>
      <c r="GT886" s="3"/>
      <c r="GU886" s="3"/>
      <c r="GV886" s="3"/>
      <c r="GW886" s="3"/>
      <c r="GX886" s="3"/>
      <c r="GY886" s="3"/>
      <c r="GZ886" s="3"/>
      <c r="HA886" s="3"/>
      <c r="HB886" s="3"/>
      <c r="HC886" s="3"/>
      <c r="HD886" s="3"/>
      <c r="HE886" s="3"/>
      <c r="HF886" s="3"/>
      <c r="HG886" s="3"/>
      <c r="HH886" s="3"/>
      <c r="HI886" s="3"/>
      <c r="HJ886" s="3"/>
      <c r="HK886" s="3"/>
      <c r="HL886" s="3"/>
      <c r="HM886" s="3"/>
      <c r="HN886" s="3"/>
      <c r="HO886" s="3"/>
      <c r="HP886" s="3"/>
      <c r="HQ886" s="3"/>
      <c r="HR886" s="3"/>
      <c r="HS886" s="3"/>
      <c r="HT886" s="3"/>
      <c r="HU886" s="3"/>
      <c r="HV886" s="3"/>
      <c r="HW886" s="3"/>
      <c r="HX886" s="3"/>
      <c r="HY886" s="3"/>
      <c r="HZ886" s="3"/>
      <c r="IA886" s="3"/>
      <c r="IB886" s="3"/>
      <c r="IC886" s="3"/>
      <c r="ID886" s="3"/>
      <c r="IE886" s="3"/>
      <c r="IF886" s="3"/>
      <c r="IG886" s="3"/>
      <c r="IH886" s="3"/>
      <c r="II886" s="3"/>
      <c r="IJ886" s="3"/>
      <c r="IK886" s="3"/>
      <c r="IL886" s="3"/>
      <c r="IM886" s="3"/>
      <c r="IN886" s="3"/>
      <c r="IO886" s="3"/>
      <c r="IP886" s="3"/>
    </row>
    <row r="887" spans="1:250" x14ac:dyDescent="0.25">
      <c r="A887" s="21"/>
      <c r="B887" s="21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  <c r="GF887" s="3"/>
      <c r="GG887" s="3"/>
      <c r="GH887" s="3"/>
      <c r="GI887" s="3"/>
      <c r="GJ887" s="3"/>
      <c r="GK887" s="3"/>
      <c r="GL887" s="3"/>
      <c r="GM887" s="3"/>
      <c r="GN887" s="3"/>
      <c r="GO887" s="3"/>
      <c r="GP887" s="3"/>
      <c r="GQ887" s="3"/>
      <c r="GR887" s="3"/>
      <c r="GS887" s="3"/>
      <c r="GT887" s="3"/>
      <c r="GU887" s="3"/>
      <c r="GV887" s="3"/>
      <c r="GW887" s="3"/>
      <c r="GX887" s="3"/>
      <c r="GY887" s="3"/>
      <c r="GZ887" s="3"/>
      <c r="HA887" s="3"/>
      <c r="HB887" s="3"/>
      <c r="HC887" s="3"/>
      <c r="HD887" s="3"/>
      <c r="HE887" s="3"/>
      <c r="HF887" s="3"/>
      <c r="HG887" s="3"/>
      <c r="HH887" s="3"/>
      <c r="HI887" s="3"/>
      <c r="HJ887" s="3"/>
      <c r="HK887" s="3"/>
      <c r="HL887" s="3"/>
      <c r="HM887" s="3"/>
      <c r="HN887" s="3"/>
      <c r="HO887" s="3"/>
      <c r="HP887" s="3"/>
      <c r="HQ887" s="3"/>
      <c r="HR887" s="3"/>
      <c r="HS887" s="3"/>
      <c r="HT887" s="3"/>
      <c r="HU887" s="3"/>
      <c r="HV887" s="3"/>
      <c r="HW887" s="3"/>
      <c r="HX887" s="3"/>
      <c r="HY887" s="3"/>
      <c r="HZ887" s="3"/>
      <c r="IA887" s="3"/>
      <c r="IB887" s="3"/>
      <c r="IC887" s="3"/>
      <c r="ID887" s="3"/>
      <c r="IE887" s="3"/>
      <c r="IF887" s="3"/>
      <c r="IG887" s="3"/>
      <c r="IH887" s="3"/>
      <c r="II887" s="3"/>
      <c r="IJ887" s="3"/>
      <c r="IK887" s="3"/>
      <c r="IL887" s="3"/>
      <c r="IM887" s="3"/>
      <c r="IN887" s="3"/>
      <c r="IO887" s="3"/>
      <c r="IP887" s="3"/>
    </row>
    <row r="888" spans="1:250" x14ac:dyDescent="0.25">
      <c r="A888" s="21"/>
      <c r="B888" s="21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  <c r="GF888" s="3"/>
      <c r="GG888" s="3"/>
      <c r="GH888" s="3"/>
      <c r="GI888" s="3"/>
      <c r="GJ888" s="3"/>
      <c r="GK888" s="3"/>
      <c r="GL888" s="3"/>
      <c r="GM888" s="3"/>
      <c r="GN888" s="3"/>
      <c r="GO888" s="3"/>
      <c r="GP888" s="3"/>
      <c r="GQ888" s="3"/>
      <c r="GR888" s="3"/>
      <c r="GS888" s="3"/>
      <c r="GT888" s="3"/>
      <c r="GU888" s="3"/>
      <c r="GV888" s="3"/>
      <c r="GW888" s="3"/>
      <c r="GX888" s="3"/>
      <c r="GY888" s="3"/>
      <c r="GZ888" s="3"/>
      <c r="HA888" s="3"/>
      <c r="HB888" s="3"/>
      <c r="HC888" s="3"/>
      <c r="HD888" s="3"/>
      <c r="HE888" s="3"/>
      <c r="HF888" s="3"/>
      <c r="HG888" s="3"/>
      <c r="HH888" s="3"/>
      <c r="HI888" s="3"/>
      <c r="HJ888" s="3"/>
      <c r="HK888" s="3"/>
      <c r="HL888" s="3"/>
      <c r="HM888" s="3"/>
      <c r="HN888" s="3"/>
      <c r="HO888" s="3"/>
      <c r="HP888" s="3"/>
      <c r="HQ888" s="3"/>
      <c r="HR888" s="3"/>
      <c r="HS888" s="3"/>
      <c r="HT888" s="3"/>
      <c r="HU888" s="3"/>
      <c r="HV888" s="3"/>
      <c r="HW888" s="3"/>
      <c r="HX888" s="3"/>
      <c r="HY888" s="3"/>
      <c r="HZ888" s="3"/>
      <c r="IA888" s="3"/>
      <c r="IB888" s="3"/>
      <c r="IC888" s="3"/>
      <c r="ID888" s="3"/>
      <c r="IE888" s="3"/>
      <c r="IF888" s="3"/>
      <c r="IG888" s="3"/>
      <c r="IH888" s="3"/>
      <c r="II888" s="3"/>
      <c r="IJ888" s="3"/>
      <c r="IK888" s="3"/>
      <c r="IL888" s="3"/>
      <c r="IM888" s="3"/>
      <c r="IN888" s="3"/>
      <c r="IO888" s="3"/>
      <c r="IP888" s="3"/>
    </row>
    <row r="889" spans="1:250" x14ac:dyDescent="0.25">
      <c r="A889" s="21"/>
      <c r="B889" s="21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  <c r="GE889" s="3"/>
      <c r="GF889" s="3"/>
      <c r="GG889" s="3"/>
      <c r="GH889" s="3"/>
      <c r="GI889" s="3"/>
      <c r="GJ889" s="3"/>
      <c r="GK889" s="3"/>
      <c r="GL889" s="3"/>
      <c r="GM889" s="3"/>
      <c r="GN889" s="3"/>
      <c r="GO889" s="3"/>
      <c r="GP889" s="3"/>
      <c r="GQ889" s="3"/>
      <c r="GR889" s="3"/>
      <c r="GS889" s="3"/>
      <c r="GT889" s="3"/>
      <c r="GU889" s="3"/>
      <c r="GV889" s="3"/>
      <c r="GW889" s="3"/>
      <c r="GX889" s="3"/>
      <c r="GY889" s="3"/>
      <c r="GZ889" s="3"/>
      <c r="HA889" s="3"/>
      <c r="HB889" s="3"/>
      <c r="HC889" s="3"/>
      <c r="HD889" s="3"/>
      <c r="HE889" s="3"/>
      <c r="HF889" s="3"/>
      <c r="HG889" s="3"/>
      <c r="HH889" s="3"/>
      <c r="HI889" s="3"/>
      <c r="HJ889" s="3"/>
      <c r="HK889" s="3"/>
      <c r="HL889" s="3"/>
      <c r="HM889" s="3"/>
      <c r="HN889" s="3"/>
      <c r="HO889" s="3"/>
      <c r="HP889" s="3"/>
      <c r="HQ889" s="3"/>
      <c r="HR889" s="3"/>
      <c r="HS889" s="3"/>
      <c r="HT889" s="3"/>
      <c r="HU889" s="3"/>
      <c r="HV889" s="3"/>
      <c r="HW889" s="3"/>
      <c r="HX889" s="3"/>
      <c r="HY889" s="3"/>
      <c r="HZ889" s="3"/>
      <c r="IA889" s="3"/>
      <c r="IB889" s="3"/>
      <c r="IC889" s="3"/>
      <c r="ID889" s="3"/>
      <c r="IE889" s="3"/>
      <c r="IF889" s="3"/>
      <c r="IG889" s="3"/>
      <c r="IH889" s="3"/>
      <c r="II889" s="3"/>
      <c r="IJ889" s="3"/>
      <c r="IK889" s="3"/>
      <c r="IL889" s="3"/>
      <c r="IM889" s="3"/>
      <c r="IN889" s="3"/>
      <c r="IO889" s="3"/>
      <c r="IP889" s="3"/>
    </row>
    <row r="890" spans="1:250" x14ac:dyDescent="0.25">
      <c r="A890" s="21"/>
      <c r="B890" s="21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  <c r="GE890" s="3"/>
      <c r="GF890" s="3"/>
      <c r="GG890" s="3"/>
      <c r="GH890" s="3"/>
      <c r="GI890" s="3"/>
      <c r="GJ890" s="3"/>
      <c r="GK890" s="3"/>
      <c r="GL890" s="3"/>
      <c r="GM890" s="3"/>
      <c r="GN890" s="3"/>
      <c r="GO890" s="3"/>
      <c r="GP890" s="3"/>
      <c r="GQ890" s="3"/>
      <c r="GR890" s="3"/>
      <c r="GS890" s="3"/>
      <c r="GT890" s="3"/>
      <c r="GU890" s="3"/>
      <c r="GV890" s="3"/>
      <c r="GW890" s="3"/>
      <c r="GX890" s="3"/>
      <c r="GY890" s="3"/>
      <c r="GZ890" s="3"/>
      <c r="HA890" s="3"/>
      <c r="HB890" s="3"/>
      <c r="HC890" s="3"/>
      <c r="HD890" s="3"/>
      <c r="HE890" s="3"/>
      <c r="HF890" s="3"/>
      <c r="HG890" s="3"/>
      <c r="HH890" s="3"/>
      <c r="HI890" s="3"/>
      <c r="HJ890" s="3"/>
      <c r="HK890" s="3"/>
      <c r="HL890" s="3"/>
      <c r="HM890" s="3"/>
      <c r="HN890" s="3"/>
      <c r="HO890" s="3"/>
      <c r="HP890" s="3"/>
      <c r="HQ890" s="3"/>
      <c r="HR890" s="3"/>
      <c r="HS890" s="3"/>
      <c r="HT890" s="3"/>
      <c r="HU890" s="3"/>
      <c r="HV890" s="3"/>
      <c r="HW890" s="3"/>
      <c r="HX890" s="3"/>
      <c r="HY890" s="3"/>
      <c r="HZ890" s="3"/>
      <c r="IA890" s="3"/>
      <c r="IB890" s="3"/>
      <c r="IC890" s="3"/>
      <c r="ID890" s="3"/>
      <c r="IE890" s="3"/>
      <c r="IF890" s="3"/>
      <c r="IG890" s="3"/>
      <c r="IH890" s="3"/>
      <c r="II890" s="3"/>
      <c r="IJ890" s="3"/>
      <c r="IK890" s="3"/>
      <c r="IL890" s="3"/>
      <c r="IM890" s="3"/>
      <c r="IN890" s="3"/>
      <c r="IO890" s="3"/>
      <c r="IP890" s="3"/>
    </row>
    <row r="891" spans="1:250" x14ac:dyDescent="0.25">
      <c r="A891" s="21"/>
      <c r="B891" s="21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  <c r="IE891" s="3"/>
      <c r="IF891" s="3"/>
      <c r="IG891" s="3"/>
      <c r="IH891" s="3"/>
      <c r="II891" s="3"/>
      <c r="IJ891" s="3"/>
      <c r="IK891" s="3"/>
      <c r="IL891" s="3"/>
      <c r="IM891" s="3"/>
      <c r="IN891" s="3"/>
      <c r="IO891" s="3"/>
      <c r="IP891" s="3"/>
    </row>
    <row r="892" spans="1:250" x14ac:dyDescent="0.25">
      <c r="A892" s="21"/>
      <c r="B892" s="21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  <c r="GX892" s="3"/>
      <c r="GY892" s="3"/>
      <c r="GZ892" s="3"/>
      <c r="HA892" s="3"/>
      <c r="HB892" s="3"/>
      <c r="HC892" s="3"/>
      <c r="HD892" s="3"/>
      <c r="HE892" s="3"/>
      <c r="HF892" s="3"/>
      <c r="HG892" s="3"/>
      <c r="HH892" s="3"/>
      <c r="HI892" s="3"/>
      <c r="HJ892" s="3"/>
      <c r="HK892" s="3"/>
      <c r="HL892" s="3"/>
      <c r="HM892" s="3"/>
      <c r="HN892" s="3"/>
      <c r="HO892" s="3"/>
      <c r="HP892" s="3"/>
      <c r="HQ892" s="3"/>
      <c r="HR892" s="3"/>
      <c r="HS892" s="3"/>
      <c r="HT892" s="3"/>
      <c r="HU892" s="3"/>
      <c r="HV892" s="3"/>
      <c r="HW892" s="3"/>
      <c r="HX892" s="3"/>
      <c r="HY892" s="3"/>
      <c r="HZ892" s="3"/>
      <c r="IA892" s="3"/>
      <c r="IB892" s="3"/>
      <c r="IC892" s="3"/>
      <c r="ID892" s="3"/>
      <c r="IE892" s="3"/>
      <c r="IF892" s="3"/>
      <c r="IG892" s="3"/>
      <c r="IH892" s="3"/>
      <c r="II892" s="3"/>
      <c r="IJ892" s="3"/>
      <c r="IK892" s="3"/>
      <c r="IL892" s="3"/>
      <c r="IM892" s="3"/>
      <c r="IN892" s="3"/>
      <c r="IO892" s="3"/>
      <c r="IP892" s="3"/>
    </row>
    <row r="893" spans="1:250" x14ac:dyDescent="0.25">
      <c r="A893" s="21"/>
      <c r="B893" s="21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  <c r="IE893" s="3"/>
      <c r="IF893" s="3"/>
      <c r="IG893" s="3"/>
      <c r="IH893" s="3"/>
      <c r="II893" s="3"/>
      <c r="IJ893" s="3"/>
      <c r="IK893" s="3"/>
      <c r="IL893" s="3"/>
      <c r="IM893" s="3"/>
      <c r="IN893" s="3"/>
      <c r="IO893" s="3"/>
      <c r="IP893" s="3"/>
    </row>
    <row r="894" spans="1:250" x14ac:dyDescent="0.25">
      <c r="A894" s="21"/>
      <c r="B894" s="21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  <c r="GO894" s="3"/>
      <c r="GP894" s="3"/>
      <c r="GQ894" s="3"/>
      <c r="GR894" s="3"/>
      <c r="GS894" s="3"/>
      <c r="GT894" s="3"/>
      <c r="GU894" s="3"/>
      <c r="GV894" s="3"/>
      <c r="GW894" s="3"/>
      <c r="GX894" s="3"/>
      <c r="GY894" s="3"/>
      <c r="GZ894" s="3"/>
      <c r="HA894" s="3"/>
      <c r="HB894" s="3"/>
      <c r="HC894" s="3"/>
      <c r="HD894" s="3"/>
      <c r="HE894" s="3"/>
      <c r="HF894" s="3"/>
      <c r="HG894" s="3"/>
      <c r="HH894" s="3"/>
      <c r="HI894" s="3"/>
      <c r="HJ894" s="3"/>
      <c r="HK894" s="3"/>
      <c r="HL894" s="3"/>
      <c r="HM894" s="3"/>
      <c r="HN894" s="3"/>
      <c r="HO894" s="3"/>
      <c r="HP894" s="3"/>
      <c r="HQ894" s="3"/>
      <c r="HR894" s="3"/>
      <c r="HS894" s="3"/>
      <c r="HT894" s="3"/>
      <c r="HU894" s="3"/>
      <c r="HV894" s="3"/>
      <c r="HW894" s="3"/>
      <c r="HX894" s="3"/>
      <c r="HY894" s="3"/>
      <c r="HZ894" s="3"/>
      <c r="IA894" s="3"/>
      <c r="IB894" s="3"/>
      <c r="IC894" s="3"/>
      <c r="ID894" s="3"/>
      <c r="IE894" s="3"/>
      <c r="IF894" s="3"/>
      <c r="IG894" s="3"/>
      <c r="IH894" s="3"/>
      <c r="II894" s="3"/>
      <c r="IJ894" s="3"/>
      <c r="IK894" s="3"/>
      <c r="IL894" s="3"/>
      <c r="IM894" s="3"/>
      <c r="IN894" s="3"/>
      <c r="IO894" s="3"/>
      <c r="IP894" s="3"/>
    </row>
    <row r="895" spans="1:250" x14ac:dyDescent="0.25">
      <c r="A895" s="21"/>
      <c r="B895" s="21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  <c r="GF895" s="3"/>
      <c r="GG895" s="3"/>
      <c r="GH895" s="3"/>
      <c r="GI895" s="3"/>
      <c r="GJ895" s="3"/>
      <c r="GK895" s="3"/>
      <c r="GL895" s="3"/>
      <c r="GM895" s="3"/>
      <c r="GN895" s="3"/>
      <c r="GO895" s="3"/>
      <c r="GP895" s="3"/>
      <c r="GQ895" s="3"/>
      <c r="GR895" s="3"/>
      <c r="GS895" s="3"/>
      <c r="GT895" s="3"/>
      <c r="GU895" s="3"/>
      <c r="GV895" s="3"/>
      <c r="GW895" s="3"/>
      <c r="GX895" s="3"/>
      <c r="GY895" s="3"/>
      <c r="GZ895" s="3"/>
      <c r="HA895" s="3"/>
      <c r="HB895" s="3"/>
      <c r="HC895" s="3"/>
      <c r="HD895" s="3"/>
      <c r="HE895" s="3"/>
      <c r="HF895" s="3"/>
      <c r="HG895" s="3"/>
      <c r="HH895" s="3"/>
      <c r="HI895" s="3"/>
      <c r="HJ895" s="3"/>
      <c r="HK895" s="3"/>
      <c r="HL895" s="3"/>
      <c r="HM895" s="3"/>
      <c r="HN895" s="3"/>
      <c r="HO895" s="3"/>
      <c r="HP895" s="3"/>
      <c r="HQ895" s="3"/>
      <c r="HR895" s="3"/>
      <c r="HS895" s="3"/>
      <c r="HT895" s="3"/>
      <c r="HU895" s="3"/>
      <c r="HV895" s="3"/>
      <c r="HW895" s="3"/>
      <c r="HX895" s="3"/>
      <c r="HY895" s="3"/>
      <c r="HZ895" s="3"/>
      <c r="IA895" s="3"/>
      <c r="IB895" s="3"/>
      <c r="IC895" s="3"/>
      <c r="ID895" s="3"/>
      <c r="IE895" s="3"/>
      <c r="IF895" s="3"/>
      <c r="IG895" s="3"/>
      <c r="IH895" s="3"/>
      <c r="II895" s="3"/>
      <c r="IJ895" s="3"/>
      <c r="IK895" s="3"/>
      <c r="IL895" s="3"/>
      <c r="IM895" s="3"/>
      <c r="IN895" s="3"/>
      <c r="IO895" s="3"/>
      <c r="IP895" s="3"/>
    </row>
    <row r="896" spans="1:250" x14ac:dyDescent="0.25">
      <c r="A896" s="21"/>
      <c r="B896" s="21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  <c r="GF896" s="3"/>
      <c r="GG896" s="3"/>
      <c r="GH896" s="3"/>
      <c r="GI896" s="3"/>
      <c r="GJ896" s="3"/>
      <c r="GK896" s="3"/>
      <c r="GL896" s="3"/>
      <c r="GM896" s="3"/>
      <c r="GN896" s="3"/>
      <c r="GO896" s="3"/>
      <c r="GP896" s="3"/>
      <c r="GQ896" s="3"/>
      <c r="GR896" s="3"/>
      <c r="GS896" s="3"/>
      <c r="GT896" s="3"/>
      <c r="GU896" s="3"/>
      <c r="GV896" s="3"/>
      <c r="GW896" s="3"/>
      <c r="GX896" s="3"/>
      <c r="GY896" s="3"/>
      <c r="GZ896" s="3"/>
      <c r="HA896" s="3"/>
      <c r="HB896" s="3"/>
      <c r="HC896" s="3"/>
      <c r="HD896" s="3"/>
      <c r="HE896" s="3"/>
      <c r="HF896" s="3"/>
      <c r="HG896" s="3"/>
      <c r="HH896" s="3"/>
      <c r="HI896" s="3"/>
      <c r="HJ896" s="3"/>
      <c r="HK896" s="3"/>
      <c r="HL896" s="3"/>
      <c r="HM896" s="3"/>
      <c r="HN896" s="3"/>
      <c r="HO896" s="3"/>
      <c r="HP896" s="3"/>
      <c r="HQ896" s="3"/>
      <c r="HR896" s="3"/>
      <c r="HS896" s="3"/>
      <c r="HT896" s="3"/>
      <c r="HU896" s="3"/>
      <c r="HV896" s="3"/>
      <c r="HW896" s="3"/>
      <c r="HX896" s="3"/>
      <c r="HY896" s="3"/>
      <c r="HZ896" s="3"/>
      <c r="IA896" s="3"/>
      <c r="IB896" s="3"/>
      <c r="IC896" s="3"/>
      <c r="ID896" s="3"/>
      <c r="IE896" s="3"/>
      <c r="IF896" s="3"/>
      <c r="IG896" s="3"/>
      <c r="IH896" s="3"/>
      <c r="II896" s="3"/>
      <c r="IJ896" s="3"/>
      <c r="IK896" s="3"/>
      <c r="IL896" s="3"/>
      <c r="IM896" s="3"/>
      <c r="IN896" s="3"/>
      <c r="IO896" s="3"/>
      <c r="IP896" s="3"/>
    </row>
    <row r="897" spans="1:250" x14ac:dyDescent="0.25">
      <c r="A897" s="21"/>
      <c r="B897" s="21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  <c r="GF897" s="3"/>
      <c r="GG897" s="3"/>
      <c r="GH897" s="3"/>
      <c r="GI897" s="3"/>
      <c r="GJ897" s="3"/>
      <c r="GK897" s="3"/>
      <c r="GL897" s="3"/>
      <c r="GM897" s="3"/>
      <c r="GN897" s="3"/>
      <c r="GO897" s="3"/>
      <c r="GP897" s="3"/>
      <c r="GQ897" s="3"/>
      <c r="GR897" s="3"/>
      <c r="GS897" s="3"/>
      <c r="GT897" s="3"/>
      <c r="GU897" s="3"/>
      <c r="GV897" s="3"/>
      <c r="GW897" s="3"/>
      <c r="GX897" s="3"/>
      <c r="GY897" s="3"/>
      <c r="GZ897" s="3"/>
      <c r="HA897" s="3"/>
      <c r="HB897" s="3"/>
      <c r="HC897" s="3"/>
      <c r="HD897" s="3"/>
      <c r="HE897" s="3"/>
      <c r="HF897" s="3"/>
      <c r="HG897" s="3"/>
      <c r="HH897" s="3"/>
      <c r="HI897" s="3"/>
      <c r="HJ897" s="3"/>
      <c r="HK897" s="3"/>
      <c r="HL897" s="3"/>
      <c r="HM897" s="3"/>
      <c r="HN897" s="3"/>
      <c r="HO897" s="3"/>
      <c r="HP897" s="3"/>
      <c r="HQ897" s="3"/>
      <c r="HR897" s="3"/>
      <c r="HS897" s="3"/>
      <c r="HT897" s="3"/>
      <c r="HU897" s="3"/>
      <c r="HV897" s="3"/>
      <c r="HW897" s="3"/>
      <c r="HX897" s="3"/>
      <c r="HY897" s="3"/>
      <c r="HZ897" s="3"/>
      <c r="IA897" s="3"/>
      <c r="IB897" s="3"/>
      <c r="IC897" s="3"/>
      <c r="ID897" s="3"/>
      <c r="IE897" s="3"/>
      <c r="IF897" s="3"/>
      <c r="IG897" s="3"/>
      <c r="IH897" s="3"/>
      <c r="II897" s="3"/>
      <c r="IJ897" s="3"/>
      <c r="IK897" s="3"/>
      <c r="IL897" s="3"/>
      <c r="IM897" s="3"/>
      <c r="IN897" s="3"/>
      <c r="IO897" s="3"/>
      <c r="IP897" s="3"/>
    </row>
    <row r="898" spans="1:250" x14ac:dyDescent="0.25">
      <c r="A898" s="21"/>
      <c r="B898" s="21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  <c r="GF898" s="3"/>
      <c r="GG898" s="3"/>
      <c r="GH898" s="3"/>
      <c r="GI898" s="3"/>
      <c r="GJ898" s="3"/>
      <c r="GK898" s="3"/>
      <c r="GL898" s="3"/>
      <c r="GM898" s="3"/>
      <c r="GN898" s="3"/>
      <c r="GO898" s="3"/>
      <c r="GP898" s="3"/>
      <c r="GQ898" s="3"/>
      <c r="GR898" s="3"/>
      <c r="GS898" s="3"/>
      <c r="GT898" s="3"/>
      <c r="GU898" s="3"/>
      <c r="GV898" s="3"/>
      <c r="GW898" s="3"/>
      <c r="GX898" s="3"/>
      <c r="GY898" s="3"/>
      <c r="GZ898" s="3"/>
      <c r="HA898" s="3"/>
      <c r="HB898" s="3"/>
      <c r="HC898" s="3"/>
      <c r="HD898" s="3"/>
      <c r="HE898" s="3"/>
      <c r="HF898" s="3"/>
      <c r="HG898" s="3"/>
      <c r="HH898" s="3"/>
      <c r="HI898" s="3"/>
      <c r="HJ898" s="3"/>
      <c r="HK898" s="3"/>
      <c r="HL898" s="3"/>
      <c r="HM898" s="3"/>
      <c r="HN898" s="3"/>
      <c r="HO898" s="3"/>
      <c r="HP898" s="3"/>
      <c r="HQ898" s="3"/>
      <c r="HR898" s="3"/>
      <c r="HS898" s="3"/>
      <c r="HT898" s="3"/>
      <c r="HU898" s="3"/>
      <c r="HV898" s="3"/>
      <c r="HW898" s="3"/>
      <c r="HX898" s="3"/>
      <c r="HY898" s="3"/>
      <c r="HZ898" s="3"/>
      <c r="IA898" s="3"/>
      <c r="IB898" s="3"/>
      <c r="IC898" s="3"/>
      <c r="ID898" s="3"/>
      <c r="IE898" s="3"/>
      <c r="IF898" s="3"/>
      <c r="IG898" s="3"/>
      <c r="IH898" s="3"/>
      <c r="II898" s="3"/>
      <c r="IJ898" s="3"/>
      <c r="IK898" s="3"/>
      <c r="IL898" s="3"/>
      <c r="IM898" s="3"/>
      <c r="IN898" s="3"/>
      <c r="IO898" s="3"/>
      <c r="IP898" s="3"/>
    </row>
    <row r="899" spans="1:250" x14ac:dyDescent="0.25">
      <c r="A899" s="21"/>
      <c r="B899" s="21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  <c r="GO899" s="3"/>
      <c r="GP899" s="3"/>
      <c r="GQ899" s="3"/>
      <c r="GR899" s="3"/>
      <c r="GS899" s="3"/>
      <c r="GT899" s="3"/>
      <c r="GU899" s="3"/>
      <c r="GV899" s="3"/>
      <c r="GW899" s="3"/>
      <c r="GX899" s="3"/>
      <c r="GY899" s="3"/>
      <c r="GZ899" s="3"/>
      <c r="HA899" s="3"/>
      <c r="HB899" s="3"/>
      <c r="HC899" s="3"/>
      <c r="HD899" s="3"/>
      <c r="HE899" s="3"/>
      <c r="HF899" s="3"/>
      <c r="HG899" s="3"/>
      <c r="HH899" s="3"/>
      <c r="HI899" s="3"/>
      <c r="HJ899" s="3"/>
      <c r="HK899" s="3"/>
      <c r="HL899" s="3"/>
      <c r="HM899" s="3"/>
      <c r="HN899" s="3"/>
      <c r="HO899" s="3"/>
      <c r="HP899" s="3"/>
      <c r="HQ899" s="3"/>
      <c r="HR899" s="3"/>
      <c r="HS899" s="3"/>
      <c r="HT899" s="3"/>
      <c r="HU899" s="3"/>
      <c r="HV899" s="3"/>
      <c r="HW899" s="3"/>
      <c r="HX899" s="3"/>
      <c r="HY899" s="3"/>
      <c r="HZ899" s="3"/>
      <c r="IA899" s="3"/>
      <c r="IB899" s="3"/>
      <c r="IC899" s="3"/>
      <c r="ID899" s="3"/>
      <c r="IE899" s="3"/>
      <c r="IF899" s="3"/>
      <c r="IG899" s="3"/>
      <c r="IH899" s="3"/>
      <c r="II899" s="3"/>
      <c r="IJ899" s="3"/>
      <c r="IK899" s="3"/>
      <c r="IL899" s="3"/>
      <c r="IM899" s="3"/>
      <c r="IN899" s="3"/>
      <c r="IO899" s="3"/>
      <c r="IP899" s="3"/>
    </row>
    <row r="900" spans="1:250" x14ac:dyDescent="0.25">
      <c r="A900" s="21"/>
      <c r="B900" s="21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  <c r="FB900" s="3"/>
      <c r="FC900" s="3"/>
      <c r="FD900" s="3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  <c r="GE900" s="3"/>
      <c r="GF900" s="3"/>
      <c r="GG900" s="3"/>
      <c r="GH900" s="3"/>
      <c r="GI900" s="3"/>
      <c r="GJ900" s="3"/>
      <c r="GK900" s="3"/>
      <c r="GL900" s="3"/>
      <c r="GM900" s="3"/>
      <c r="GN900" s="3"/>
      <c r="GO900" s="3"/>
      <c r="GP900" s="3"/>
      <c r="GQ900" s="3"/>
      <c r="GR900" s="3"/>
      <c r="GS900" s="3"/>
      <c r="GT900" s="3"/>
      <c r="GU900" s="3"/>
      <c r="GV900" s="3"/>
      <c r="GW900" s="3"/>
      <c r="GX900" s="3"/>
      <c r="GY900" s="3"/>
      <c r="GZ900" s="3"/>
      <c r="HA900" s="3"/>
      <c r="HB900" s="3"/>
      <c r="HC900" s="3"/>
      <c r="HD900" s="3"/>
      <c r="HE900" s="3"/>
      <c r="HF900" s="3"/>
      <c r="HG900" s="3"/>
      <c r="HH900" s="3"/>
      <c r="HI900" s="3"/>
      <c r="HJ900" s="3"/>
      <c r="HK900" s="3"/>
      <c r="HL900" s="3"/>
      <c r="HM900" s="3"/>
      <c r="HN900" s="3"/>
      <c r="HO900" s="3"/>
      <c r="HP900" s="3"/>
      <c r="HQ900" s="3"/>
      <c r="HR900" s="3"/>
      <c r="HS900" s="3"/>
      <c r="HT900" s="3"/>
      <c r="HU900" s="3"/>
      <c r="HV900" s="3"/>
      <c r="HW900" s="3"/>
      <c r="HX900" s="3"/>
      <c r="HY900" s="3"/>
      <c r="HZ900" s="3"/>
      <c r="IA900" s="3"/>
      <c r="IB900" s="3"/>
      <c r="IC900" s="3"/>
      <c r="ID900" s="3"/>
      <c r="IE900" s="3"/>
      <c r="IF900" s="3"/>
      <c r="IG900" s="3"/>
      <c r="IH900" s="3"/>
      <c r="II900" s="3"/>
      <c r="IJ900" s="3"/>
      <c r="IK900" s="3"/>
      <c r="IL900" s="3"/>
      <c r="IM900" s="3"/>
      <c r="IN900" s="3"/>
      <c r="IO900" s="3"/>
      <c r="IP900" s="3"/>
    </row>
    <row r="901" spans="1:250" x14ac:dyDescent="0.25">
      <c r="A901" s="21"/>
      <c r="B901" s="21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  <c r="FB901" s="3"/>
      <c r="FC901" s="3"/>
      <c r="FD901" s="3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  <c r="GE901" s="3"/>
      <c r="GF901" s="3"/>
      <c r="GG901" s="3"/>
      <c r="GH901" s="3"/>
      <c r="GI901" s="3"/>
      <c r="GJ901" s="3"/>
      <c r="GK901" s="3"/>
      <c r="GL901" s="3"/>
      <c r="GM901" s="3"/>
      <c r="GN901" s="3"/>
      <c r="GO901" s="3"/>
      <c r="GP901" s="3"/>
      <c r="GQ901" s="3"/>
      <c r="GR901" s="3"/>
      <c r="GS901" s="3"/>
      <c r="GT901" s="3"/>
      <c r="GU901" s="3"/>
      <c r="GV901" s="3"/>
      <c r="GW901" s="3"/>
      <c r="GX901" s="3"/>
      <c r="GY901" s="3"/>
      <c r="GZ901" s="3"/>
      <c r="HA901" s="3"/>
      <c r="HB901" s="3"/>
      <c r="HC901" s="3"/>
      <c r="HD901" s="3"/>
      <c r="HE901" s="3"/>
      <c r="HF901" s="3"/>
      <c r="HG901" s="3"/>
      <c r="HH901" s="3"/>
      <c r="HI901" s="3"/>
      <c r="HJ901" s="3"/>
      <c r="HK901" s="3"/>
      <c r="HL901" s="3"/>
      <c r="HM901" s="3"/>
      <c r="HN901" s="3"/>
      <c r="HO901" s="3"/>
      <c r="HP901" s="3"/>
      <c r="HQ901" s="3"/>
      <c r="HR901" s="3"/>
      <c r="HS901" s="3"/>
      <c r="HT901" s="3"/>
      <c r="HU901" s="3"/>
      <c r="HV901" s="3"/>
      <c r="HW901" s="3"/>
      <c r="HX901" s="3"/>
      <c r="HY901" s="3"/>
      <c r="HZ901" s="3"/>
      <c r="IA901" s="3"/>
      <c r="IB901" s="3"/>
      <c r="IC901" s="3"/>
      <c r="ID901" s="3"/>
      <c r="IE901" s="3"/>
      <c r="IF901" s="3"/>
      <c r="IG901" s="3"/>
      <c r="IH901" s="3"/>
      <c r="II901" s="3"/>
      <c r="IJ901" s="3"/>
      <c r="IK901" s="3"/>
      <c r="IL901" s="3"/>
      <c r="IM901" s="3"/>
      <c r="IN901" s="3"/>
      <c r="IO901" s="3"/>
      <c r="IP901" s="3"/>
    </row>
    <row r="902" spans="1:250" x14ac:dyDescent="0.25">
      <c r="A902" s="21"/>
      <c r="B902" s="21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  <c r="FB902" s="3"/>
      <c r="FC902" s="3"/>
      <c r="FD902" s="3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  <c r="GE902" s="3"/>
      <c r="GF902" s="3"/>
      <c r="GG902" s="3"/>
      <c r="GH902" s="3"/>
      <c r="GI902" s="3"/>
      <c r="GJ902" s="3"/>
      <c r="GK902" s="3"/>
      <c r="GL902" s="3"/>
      <c r="GM902" s="3"/>
      <c r="GN902" s="3"/>
      <c r="GO902" s="3"/>
      <c r="GP902" s="3"/>
      <c r="GQ902" s="3"/>
      <c r="GR902" s="3"/>
      <c r="GS902" s="3"/>
      <c r="GT902" s="3"/>
      <c r="GU902" s="3"/>
      <c r="GV902" s="3"/>
      <c r="GW902" s="3"/>
      <c r="GX902" s="3"/>
      <c r="GY902" s="3"/>
      <c r="GZ902" s="3"/>
      <c r="HA902" s="3"/>
      <c r="HB902" s="3"/>
      <c r="HC902" s="3"/>
      <c r="HD902" s="3"/>
      <c r="HE902" s="3"/>
      <c r="HF902" s="3"/>
      <c r="HG902" s="3"/>
      <c r="HH902" s="3"/>
      <c r="HI902" s="3"/>
      <c r="HJ902" s="3"/>
      <c r="HK902" s="3"/>
      <c r="HL902" s="3"/>
      <c r="HM902" s="3"/>
      <c r="HN902" s="3"/>
      <c r="HO902" s="3"/>
      <c r="HP902" s="3"/>
      <c r="HQ902" s="3"/>
      <c r="HR902" s="3"/>
      <c r="HS902" s="3"/>
      <c r="HT902" s="3"/>
      <c r="HU902" s="3"/>
      <c r="HV902" s="3"/>
      <c r="HW902" s="3"/>
      <c r="HX902" s="3"/>
      <c r="HY902" s="3"/>
      <c r="HZ902" s="3"/>
      <c r="IA902" s="3"/>
      <c r="IB902" s="3"/>
      <c r="IC902" s="3"/>
      <c r="ID902" s="3"/>
      <c r="IE902" s="3"/>
      <c r="IF902" s="3"/>
      <c r="IG902" s="3"/>
      <c r="IH902" s="3"/>
      <c r="II902" s="3"/>
      <c r="IJ902" s="3"/>
      <c r="IK902" s="3"/>
      <c r="IL902" s="3"/>
      <c r="IM902" s="3"/>
      <c r="IN902" s="3"/>
      <c r="IO902" s="3"/>
      <c r="IP902" s="3"/>
    </row>
    <row r="903" spans="1:250" x14ac:dyDescent="0.25">
      <c r="A903" s="21"/>
      <c r="B903" s="21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  <c r="FB903" s="3"/>
      <c r="FC903" s="3"/>
      <c r="FD903" s="3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  <c r="GE903" s="3"/>
      <c r="GF903" s="3"/>
      <c r="GG903" s="3"/>
      <c r="GH903" s="3"/>
      <c r="GI903" s="3"/>
      <c r="GJ903" s="3"/>
      <c r="GK903" s="3"/>
      <c r="GL903" s="3"/>
      <c r="GM903" s="3"/>
      <c r="GN903" s="3"/>
      <c r="GO903" s="3"/>
      <c r="GP903" s="3"/>
      <c r="GQ903" s="3"/>
      <c r="GR903" s="3"/>
      <c r="GS903" s="3"/>
      <c r="GT903" s="3"/>
      <c r="GU903" s="3"/>
      <c r="GV903" s="3"/>
      <c r="GW903" s="3"/>
      <c r="GX903" s="3"/>
      <c r="GY903" s="3"/>
      <c r="GZ903" s="3"/>
      <c r="HA903" s="3"/>
      <c r="HB903" s="3"/>
      <c r="HC903" s="3"/>
      <c r="HD903" s="3"/>
      <c r="HE903" s="3"/>
      <c r="HF903" s="3"/>
      <c r="HG903" s="3"/>
      <c r="HH903" s="3"/>
      <c r="HI903" s="3"/>
      <c r="HJ903" s="3"/>
      <c r="HK903" s="3"/>
      <c r="HL903" s="3"/>
      <c r="HM903" s="3"/>
      <c r="HN903" s="3"/>
      <c r="HO903" s="3"/>
      <c r="HP903" s="3"/>
      <c r="HQ903" s="3"/>
      <c r="HR903" s="3"/>
      <c r="HS903" s="3"/>
      <c r="HT903" s="3"/>
      <c r="HU903" s="3"/>
      <c r="HV903" s="3"/>
      <c r="HW903" s="3"/>
      <c r="HX903" s="3"/>
      <c r="HY903" s="3"/>
      <c r="HZ903" s="3"/>
      <c r="IA903" s="3"/>
      <c r="IB903" s="3"/>
      <c r="IC903" s="3"/>
      <c r="ID903" s="3"/>
      <c r="IE903" s="3"/>
      <c r="IF903" s="3"/>
      <c r="IG903" s="3"/>
      <c r="IH903" s="3"/>
      <c r="II903" s="3"/>
      <c r="IJ903" s="3"/>
      <c r="IK903" s="3"/>
      <c r="IL903" s="3"/>
      <c r="IM903" s="3"/>
      <c r="IN903" s="3"/>
      <c r="IO903" s="3"/>
      <c r="IP903" s="3"/>
    </row>
    <row r="904" spans="1:250" x14ac:dyDescent="0.25">
      <c r="A904" s="21"/>
      <c r="B904" s="21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  <c r="GF904" s="3"/>
      <c r="GG904" s="3"/>
      <c r="GH904" s="3"/>
      <c r="GI904" s="3"/>
      <c r="GJ904" s="3"/>
      <c r="GK904" s="3"/>
      <c r="GL904" s="3"/>
      <c r="GM904" s="3"/>
      <c r="GN904" s="3"/>
      <c r="GO904" s="3"/>
      <c r="GP904" s="3"/>
      <c r="GQ904" s="3"/>
      <c r="GR904" s="3"/>
      <c r="GS904" s="3"/>
      <c r="GT904" s="3"/>
      <c r="GU904" s="3"/>
      <c r="GV904" s="3"/>
      <c r="GW904" s="3"/>
      <c r="GX904" s="3"/>
      <c r="GY904" s="3"/>
      <c r="GZ904" s="3"/>
      <c r="HA904" s="3"/>
      <c r="HB904" s="3"/>
      <c r="HC904" s="3"/>
      <c r="HD904" s="3"/>
      <c r="HE904" s="3"/>
      <c r="HF904" s="3"/>
      <c r="HG904" s="3"/>
      <c r="HH904" s="3"/>
      <c r="HI904" s="3"/>
      <c r="HJ904" s="3"/>
      <c r="HK904" s="3"/>
      <c r="HL904" s="3"/>
      <c r="HM904" s="3"/>
      <c r="HN904" s="3"/>
      <c r="HO904" s="3"/>
      <c r="HP904" s="3"/>
      <c r="HQ904" s="3"/>
      <c r="HR904" s="3"/>
      <c r="HS904" s="3"/>
      <c r="HT904" s="3"/>
      <c r="HU904" s="3"/>
      <c r="HV904" s="3"/>
      <c r="HW904" s="3"/>
      <c r="HX904" s="3"/>
      <c r="HY904" s="3"/>
      <c r="HZ904" s="3"/>
      <c r="IA904" s="3"/>
      <c r="IB904" s="3"/>
      <c r="IC904" s="3"/>
      <c r="ID904" s="3"/>
      <c r="IE904" s="3"/>
      <c r="IF904" s="3"/>
      <c r="IG904" s="3"/>
      <c r="IH904" s="3"/>
      <c r="II904" s="3"/>
      <c r="IJ904" s="3"/>
      <c r="IK904" s="3"/>
      <c r="IL904" s="3"/>
      <c r="IM904" s="3"/>
      <c r="IN904" s="3"/>
      <c r="IO904" s="3"/>
      <c r="IP904" s="3"/>
    </row>
    <row r="905" spans="1:250" x14ac:dyDescent="0.25">
      <c r="A905" s="21"/>
      <c r="B905" s="21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  <c r="GF905" s="3"/>
      <c r="GG905" s="3"/>
      <c r="GH905" s="3"/>
      <c r="GI905" s="3"/>
      <c r="GJ905" s="3"/>
      <c r="GK905" s="3"/>
      <c r="GL905" s="3"/>
      <c r="GM905" s="3"/>
      <c r="GN905" s="3"/>
      <c r="GO905" s="3"/>
      <c r="GP905" s="3"/>
      <c r="GQ905" s="3"/>
      <c r="GR905" s="3"/>
      <c r="GS905" s="3"/>
      <c r="GT905" s="3"/>
      <c r="GU905" s="3"/>
      <c r="GV905" s="3"/>
      <c r="GW905" s="3"/>
      <c r="GX905" s="3"/>
      <c r="GY905" s="3"/>
      <c r="GZ905" s="3"/>
      <c r="HA905" s="3"/>
      <c r="HB905" s="3"/>
      <c r="HC905" s="3"/>
      <c r="HD905" s="3"/>
      <c r="HE905" s="3"/>
      <c r="HF905" s="3"/>
      <c r="HG905" s="3"/>
      <c r="HH905" s="3"/>
      <c r="HI905" s="3"/>
      <c r="HJ905" s="3"/>
      <c r="HK905" s="3"/>
      <c r="HL905" s="3"/>
      <c r="HM905" s="3"/>
      <c r="HN905" s="3"/>
      <c r="HO905" s="3"/>
      <c r="HP905" s="3"/>
      <c r="HQ905" s="3"/>
      <c r="HR905" s="3"/>
      <c r="HS905" s="3"/>
      <c r="HT905" s="3"/>
      <c r="HU905" s="3"/>
      <c r="HV905" s="3"/>
      <c r="HW905" s="3"/>
      <c r="HX905" s="3"/>
      <c r="HY905" s="3"/>
      <c r="HZ905" s="3"/>
      <c r="IA905" s="3"/>
      <c r="IB905" s="3"/>
      <c r="IC905" s="3"/>
      <c r="ID905" s="3"/>
      <c r="IE905" s="3"/>
      <c r="IF905" s="3"/>
      <c r="IG905" s="3"/>
      <c r="IH905" s="3"/>
      <c r="II905" s="3"/>
      <c r="IJ905" s="3"/>
      <c r="IK905" s="3"/>
      <c r="IL905" s="3"/>
      <c r="IM905" s="3"/>
      <c r="IN905" s="3"/>
      <c r="IO905" s="3"/>
      <c r="IP905" s="3"/>
    </row>
    <row r="906" spans="1:250" x14ac:dyDescent="0.25">
      <c r="A906" s="21"/>
      <c r="B906" s="21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  <c r="GF906" s="3"/>
      <c r="GG906" s="3"/>
      <c r="GH906" s="3"/>
      <c r="GI906" s="3"/>
      <c r="GJ906" s="3"/>
      <c r="GK906" s="3"/>
      <c r="GL906" s="3"/>
      <c r="GM906" s="3"/>
      <c r="GN906" s="3"/>
      <c r="GO906" s="3"/>
      <c r="GP906" s="3"/>
      <c r="GQ906" s="3"/>
      <c r="GR906" s="3"/>
      <c r="GS906" s="3"/>
      <c r="GT906" s="3"/>
      <c r="GU906" s="3"/>
      <c r="GV906" s="3"/>
      <c r="GW906" s="3"/>
      <c r="GX906" s="3"/>
      <c r="GY906" s="3"/>
      <c r="GZ906" s="3"/>
      <c r="HA906" s="3"/>
      <c r="HB906" s="3"/>
      <c r="HC906" s="3"/>
      <c r="HD906" s="3"/>
      <c r="HE906" s="3"/>
      <c r="HF906" s="3"/>
      <c r="HG906" s="3"/>
      <c r="HH906" s="3"/>
      <c r="HI906" s="3"/>
      <c r="HJ906" s="3"/>
      <c r="HK906" s="3"/>
      <c r="HL906" s="3"/>
      <c r="HM906" s="3"/>
      <c r="HN906" s="3"/>
      <c r="HO906" s="3"/>
      <c r="HP906" s="3"/>
      <c r="HQ906" s="3"/>
      <c r="HR906" s="3"/>
      <c r="HS906" s="3"/>
      <c r="HT906" s="3"/>
      <c r="HU906" s="3"/>
      <c r="HV906" s="3"/>
      <c r="HW906" s="3"/>
      <c r="HX906" s="3"/>
      <c r="HY906" s="3"/>
      <c r="HZ906" s="3"/>
      <c r="IA906" s="3"/>
      <c r="IB906" s="3"/>
      <c r="IC906" s="3"/>
      <c r="ID906" s="3"/>
      <c r="IE906" s="3"/>
      <c r="IF906" s="3"/>
      <c r="IG906" s="3"/>
      <c r="IH906" s="3"/>
      <c r="II906" s="3"/>
      <c r="IJ906" s="3"/>
      <c r="IK906" s="3"/>
      <c r="IL906" s="3"/>
      <c r="IM906" s="3"/>
      <c r="IN906" s="3"/>
      <c r="IO906" s="3"/>
      <c r="IP906" s="3"/>
    </row>
    <row r="907" spans="1:250" x14ac:dyDescent="0.25">
      <c r="A907" s="21"/>
      <c r="B907" s="21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  <c r="FB907" s="3"/>
      <c r="FC907" s="3"/>
      <c r="FD907" s="3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  <c r="GE907" s="3"/>
      <c r="GF907" s="3"/>
      <c r="GG907" s="3"/>
      <c r="GH907" s="3"/>
      <c r="GI907" s="3"/>
      <c r="GJ907" s="3"/>
      <c r="GK907" s="3"/>
      <c r="GL907" s="3"/>
      <c r="GM907" s="3"/>
      <c r="GN907" s="3"/>
      <c r="GO907" s="3"/>
      <c r="GP907" s="3"/>
      <c r="GQ907" s="3"/>
      <c r="GR907" s="3"/>
      <c r="GS907" s="3"/>
      <c r="GT907" s="3"/>
      <c r="GU907" s="3"/>
      <c r="GV907" s="3"/>
      <c r="GW907" s="3"/>
      <c r="GX907" s="3"/>
      <c r="GY907" s="3"/>
      <c r="GZ907" s="3"/>
      <c r="HA907" s="3"/>
      <c r="HB907" s="3"/>
      <c r="HC907" s="3"/>
      <c r="HD907" s="3"/>
      <c r="HE907" s="3"/>
      <c r="HF907" s="3"/>
      <c r="HG907" s="3"/>
      <c r="HH907" s="3"/>
      <c r="HI907" s="3"/>
      <c r="HJ907" s="3"/>
      <c r="HK907" s="3"/>
      <c r="HL907" s="3"/>
      <c r="HM907" s="3"/>
      <c r="HN907" s="3"/>
      <c r="HO907" s="3"/>
      <c r="HP907" s="3"/>
      <c r="HQ907" s="3"/>
      <c r="HR907" s="3"/>
      <c r="HS907" s="3"/>
      <c r="HT907" s="3"/>
      <c r="HU907" s="3"/>
      <c r="HV907" s="3"/>
      <c r="HW907" s="3"/>
      <c r="HX907" s="3"/>
      <c r="HY907" s="3"/>
      <c r="HZ907" s="3"/>
      <c r="IA907" s="3"/>
      <c r="IB907" s="3"/>
      <c r="IC907" s="3"/>
      <c r="ID907" s="3"/>
      <c r="IE907" s="3"/>
      <c r="IF907" s="3"/>
      <c r="IG907" s="3"/>
      <c r="IH907" s="3"/>
      <c r="II907" s="3"/>
      <c r="IJ907" s="3"/>
      <c r="IK907" s="3"/>
      <c r="IL907" s="3"/>
      <c r="IM907" s="3"/>
      <c r="IN907" s="3"/>
      <c r="IO907" s="3"/>
      <c r="IP907" s="3"/>
    </row>
    <row r="908" spans="1:250" x14ac:dyDescent="0.25">
      <c r="A908" s="21"/>
      <c r="B908" s="21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  <c r="GX908" s="3"/>
      <c r="GY908" s="3"/>
      <c r="GZ908" s="3"/>
      <c r="HA908" s="3"/>
      <c r="HB908" s="3"/>
      <c r="HC908" s="3"/>
      <c r="HD908" s="3"/>
      <c r="HE908" s="3"/>
      <c r="HF908" s="3"/>
      <c r="HG908" s="3"/>
      <c r="HH908" s="3"/>
      <c r="HI908" s="3"/>
      <c r="HJ908" s="3"/>
      <c r="HK908" s="3"/>
      <c r="HL908" s="3"/>
      <c r="HM908" s="3"/>
      <c r="HN908" s="3"/>
      <c r="HO908" s="3"/>
      <c r="HP908" s="3"/>
      <c r="HQ908" s="3"/>
      <c r="HR908" s="3"/>
      <c r="HS908" s="3"/>
      <c r="HT908" s="3"/>
      <c r="HU908" s="3"/>
      <c r="HV908" s="3"/>
      <c r="HW908" s="3"/>
      <c r="HX908" s="3"/>
      <c r="HY908" s="3"/>
      <c r="HZ908" s="3"/>
      <c r="IA908" s="3"/>
      <c r="IB908" s="3"/>
      <c r="IC908" s="3"/>
      <c r="ID908" s="3"/>
      <c r="IE908" s="3"/>
      <c r="IF908" s="3"/>
      <c r="IG908" s="3"/>
      <c r="IH908" s="3"/>
      <c r="II908" s="3"/>
      <c r="IJ908" s="3"/>
      <c r="IK908" s="3"/>
      <c r="IL908" s="3"/>
      <c r="IM908" s="3"/>
      <c r="IN908" s="3"/>
      <c r="IO908" s="3"/>
      <c r="IP908" s="3"/>
    </row>
    <row r="909" spans="1:250" x14ac:dyDescent="0.25">
      <c r="A909" s="21"/>
      <c r="B909" s="21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  <c r="GF909" s="3"/>
      <c r="GG909" s="3"/>
      <c r="GH909" s="3"/>
      <c r="GI909" s="3"/>
      <c r="GJ909" s="3"/>
      <c r="GK909" s="3"/>
      <c r="GL909" s="3"/>
      <c r="GM909" s="3"/>
      <c r="GN909" s="3"/>
      <c r="GO909" s="3"/>
      <c r="GP909" s="3"/>
      <c r="GQ909" s="3"/>
      <c r="GR909" s="3"/>
      <c r="GS909" s="3"/>
      <c r="GT909" s="3"/>
      <c r="GU909" s="3"/>
      <c r="GV909" s="3"/>
      <c r="GW909" s="3"/>
      <c r="GX909" s="3"/>
      <c r="GY909" s="3"/>
      <c r="GZ909" s="3"/>
      <c r="HA909" s="3"/>
      <c r="HB909" s="3"/>
      <c r="HC909" s="3"/>
      <c r="HD909" s="3"/>
      <c r="HE909" s="3"/>
      <c r="HF909" s="3"/>
      <c r="HG909" s="3"/>
      <c r="HH909" s="3"/>
      <c r="HI909" s="3"/>
      <c r="HJ909" s="3"/>
      <c r="HK909" s="3"/>
      <c r="HL909" s="3"/>
      <c r="HM909" s="3"/>
      <c r="HN909" s="3"/>
      <c r="HO909" s="3"/>
      <c r="HP909" s="3"/>
      <c r="HQ909" s="3"/>
      <c r="HR909" s="3"/>
      <c r="HS909" s="3"/>
      <c r="HT909" s="3"/>
      <c r="HU909" s="3"/>
      <c r="HV909" s="3"/>
      <c r="HW909" s="3"/>
      <c r="HX909" s="3"/>
      <c r="HY909" s="3"/>
      <c r="HZ909" s="3"/>
      <c r="IA909" s="3"/>
      <c r="IB909" s="3"/>
      <c r="IC909" s="3"/>
      <c r="ID909" s="3"/>
      <c r="IE909" s="3"/>
      <c r="IF909" s="3"/>
      <c r="IG909" s="3"/>
      <c r="IH909" s="3"/>
      <c r="II909" s="3"/>
      <c r="IJ909" s="3"/>
      <c r="IK909" s="3"/>
      <c r="IL909" s="3"/>
      <c r="IM909" s="3"/>
      <c r="IN909" s="3"/>
      <c r="IO909" s="3"/>
      <c r="IP909" s="3"/>
    </row>
    <row r="910" spans="1:250" x14ac:dyDescent="0.25">
      <c r="A910" s="21"/>
      <c r="B910" s="21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  <c r="FB910" s="3"/>
      <c r="FC910" s="3"/>
      <c r="FD910" s="3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  <c r="GE910" s="3"/>
      <c r="GF910" s="3"/>
      <c r="GG910" s="3"/>
      <c r="GH910" s="3"/>
      <c r="GI910" s="3"/>
      <c r="GJ910" s="3"/>
      <c r="GK910" s="3"/>
      <c r="GL910" s="3"/>
      <c r="GM910" s="3"/>
      <c r="GN910" s="3"/>
      <c r="GO910" s="3"/>
      <c r="GP910" s="3"/>
      <c r="GQ910" s="3"/>
      <c r="GR910" s="3"/>
      <c r="GS910" s="3"/>
      <c r="GT910" s="3"/>
      <c r="GU910" s="3"/>
      <c r="GV910" s="3"/>
      <c r="GW910" s="3"/>
      <c r="GX910" s="3"/>
      <c r="GY910" s="3"/>
      <c r="GZ910" s="3"/>
      <c r="HA910" s="3"/>
      <c r="HB910" s="3"/>
      <c r="HC910" s="3"/>
      <c r="HD910" s="3"/>
      <c r="HE910" s="3"/>
      <c r="HF910" s="3"/>
      <c r="HG910" s="3"/>
      <c r="HH910" s="3"/>
      <c r="HI910" s="3"/>
      <c r="HJ910" s="3"/>
      <c r="HK910" s="3"/>
      <c r="HL910" s="3"/>
      <c r="HM910" s="3"/>
      <c r="HN910" s="3"/>
      <c r="HO910" s="3"/>
      <c r="HP910" s="3"/>
      <c r="HQ910" s="3"/>
      <c r="HR910" s="3"/>
      <c r="HS910" s="3"/>
      <c r="HT910" s="3"/>
      <c r="HU910" s="3"/>
      <c r="HV910" s="3"/>
      <c r="HW910" s="3"/>
      <c r="HX910" s="3"/>
      <c r="HY910" s="3"/>
      <c r="HZ910" s="3"/>
      <c r="IA910" s="3"/>
      <c r="IB910" s="3"/>
      <c r="IC910" s="3"/>
      <c r="ID910" s="3"/>
      <c r="IE910" s="3"/>
      <c r="IF910" s="3"/>
      <c r="IG910" s="3"/>
      <c r="IH910" s="3"/>
      <c r="II910" s="3"/>
      <c r="IJ910" s="3"/>
      <c r="IK910" s="3"/>
      <c r="IL910" s="3"/>
      <c r="IM910" s="3"/>
      <c r="IN910" s="3"/>
      <c r="IO910" s="3"/>
      <c r="IP910" s="3"/>
    </row>
    <row r="911" spans="1:250" x14ac:dyDescent="0.25">
      <c r="A911" s="21"/>
      <c r="B911" s="21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  <c r="GF911" s="3"/>
      <c r="GG911" s="3"/>
      <c r="GH911" s="3"/>
      <c r="GI911" s="3"/>
      <c r="GJ911" s="3"/>
      <c r="GK911" s="3"/>
      <c r="GL911" s="3"/>
      <c r="GM911" s="3"/>
      <c r="GN911" s="3"/>
      <c r="GO911" s="3"/>
      <c r="GP911" s="3"/>
      <c r="GQ911" s="3"/>
      <c r="GR911" s="3"/>
      <c r="GS911" s="3"/>
      <c r="GT911" s="3"/>
      <c r="GU911" s="3"/>
      <c r="GV911" s="3"/>
      <c r="GW911" s="3"/>
      <c r="GX911" s="3"/>
      <c r="GY911" s="3"/>
      <c r="GZ911" s="3"/>
      <c r="HA911" s="3"/>
      <c r="HB911" s="3"/>
      <c r="HC911" s="3"/>
      <c r="HD911" s="3"/>
      <c r="HE911" s="3"/>
      <c r="HF911" s="3"/>
      <c r="HG911" s="3"/>
      <c r="HH911" s="3"/>
      <c r="HI911" s="3"/>
      <c r="HJ911" s="3"/>
      <c r="HK911" s="3"/>
      <c r="HL911" s="3"/>
      <c r="HM911" s="3"/>
      <c r="HN911" s="3"/>
      <c r="HO911" s="3"/>
      <c r="HP911" s="3"/>
      <c r="HQ911" s="3"/>
      <c r="HR911" s="3"/>
      <c r="HS911" s="3"/>
      <c r="HT911" s="3"/>
      <c r="HU911" s="3"/>
      <c r="HV911" s="3"/>
      <c r="HW911" s="3"/>
      <c r="HX911" s="3"/>
      <c r="HY911" s="3"/>
      <c r="HZ911" s="3"/>
      <c r="IA911" s="3"/>
      <c r="IB911" s="3"/>
      <c r="IC911" s="3"/>
      <c r="ID911" s="3"/>
      <c r="IE911" s="3"/>
      <c r="IF911" s="3"/>
      <c r="IG911" s="3"/>
      <c r="IH911" s="3"/>
      <c r="II911" s="3"/>
      <c r="IJ911" s="3"/>
      <c r="IK911" s="3"/>
      <c r="IL911" s="3"/>
      <c r="IM911" s="3"/>
      <c r="IN911" s="3"/>
      <c r="IO911" s="3"/>
      <c r="IP911" s="3"/>
    </row>
    <row r="912" spans="1:250" x14ac:dyDescent="0.25">
      <c r="A912" s="21"/>
      <c r="B912" s="21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  <c r="GF912" s="3"/>
      <c r="GG912" s="3"/>
      <c r="GH912" s="3"/>
      <c r="GI912" s="3"/>
      <c r="GJ912" s="3"/>
      <c r="GK912" s="3"/>
      <c r="GL912" s="3"/>
      <c r="GM912" s="3"/>
      <c r="GN912" s="3"/>
      <c r="GO912" s="3"/>
      <c r="GP912" s="3"/>
      <c r="GQ912" s="3"/>
      <c r="GR912" s="3"/>
      <c r="GS912" s="3"/>
      <c r="GT912" s="3"/>
      <c r="GU912" s="3"/>
      <c r="GV912" s="3"/>
      <c r="GW912" s="3"/>
      <c r="GX912" s="3"/>
      <c r="GY912" s="3"/>
      <c r="GZ912" s="3"/>
      <c r="HA912" s="3"/>
      <c r="HB912" s="3"/>
      <c r="HC912" s="3"/>
      <c r="HD912" s="3"/>
      <c r="HE912" s="3"/>
      <c r="HF912" s="3"/>
      <c r="HG912" s="3"/>
      <c r="HH912" s="3"/>
      <c r="HI912" s="3"/>
      <c r="HJ912" s="3"/>
      <c r="HK912" s="3"/>
      <c r="HL912" s="3"/>
      <c r="HM912" s="3"/>
      <c r="HN912" s="3"/>
      <c r="HO912" s="3"/>
      <c r="HP912" s="3"/>
      <c r="HQ912" s="3"/>
      <c r="HR912" s="3"/>
      <c r="HS912" s="3"/>
      <c r="HT912" s="3"/>
      <c r="HU912" s="3"/>
      <c r="HV912" s="3"/>
      <c r="HW912" s="3"/>
      <c r="HX912" s="3"/>
      <c r="HY912" s="3"/>
      <c r="HZ912" s="3"/>
      <c r="IA912" s="3"/>
      <c r="IB912" s="3"/>
      <c r="IC912" s="3"/>
      <c r="ID912" s="3"/>
      <c r="IE912" s="3"/>
      <c r="IF912" s="3"/>
      <c r="IG912" s="3"/>
      <c r="IH912" s="3"/>
      <c r="II912" s="3"/>
      <c r="IJ912" s="3"/>
      <c r="IK912" s="3"/>
      <c r="IL912" s="3"/>
      <c r="IM912" s="3"/>
      <c r="IN912" s="3"/>
      <c r="IO912" s="3"/>
      <c r="IP912" s="3"/>
    </row>
    <row r="913" spans="1:250" x14ac:dyDescent="0.25">
      <c r="A913" s="21"/>
      <c r="B913" s="21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  <c r="FB913" s="3"/>
      <c r="FC913" s="3"/>
      <c r="FD913" s="3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  <c r="GE913" s="3"/>
      <c r="GF913" s="3"/>
      <c r="GG913" s="3"/>
      <c r="GH913" s="3"/>
      <c r="GI913" s="3"/>
      <c r="GJ913" s="3"/>
      <c r="GK913" s="3"/>
      <c r="GL913" s="3"/>
      <c r="GM913" s="3"/>
      <c r="GN913" s="3"/>
      <c r="GO913" s="3"/>
      <c r="GP913" s="3"/>
      <c r="GQ913" s="3"/>
      <c r="GR913" s="3"/>
      <c r="GS913" s="3"/>
      <c r="GT913" s="3"/>
      <c r="GU913" s="3"/>
      <c r="GV913" s="3"/>
      <c r="GW913" s="3"/>
      <c r="GX913" s="3"/>
      <c r="GY913" s="3"/>
      <c r="GZ913" s="3"/>
      <c r="HA913" s="3"/>
      <c r="HB913" s="3"/>
      <c r="HC913" s="3"/>
      <c r="HD913" s="3"/>
      <c r="HE913" s="3"/>
      <c r="HF913" s="3"/>
      <c r="HG913" s="3"/>
      <c r="HH913" s="3"/>
      <c r="HI913" s="3"/>
      <c r="HJ913" s="3"/>
      <c r="HK913" s="3"/>
      <c r="HL913" s="3"/>
      <c r="HM913" s="3"/>
      <c r="HN913" s="3"/>
      <c r="HO913" s="3"/>
      <c r="HP913" s="3"/>
      <c r="HQ913" s="3"/>
      <c r="HR913" s="3"/>
      <c r="HS913" s="3"/>
      <c r="HT913" s="3"/>
      <c r="HU913" s="3"/>
      <c r="HV913" s="3"/>
      <c r="HW913" s="3"/>
      <c r="HX913" s="3"/>
      <c r="HY913" s="3"/>
      <c r="HZ913" s="3"/>
      <c r="IA913" s="3"/>
      <c r="IB913" s="3"/>
      <c r="IC913" s="3"/>
      <c r="ID913" s="3"/>
      <c r="IE913" s="3"/>
      <c r="IF913" s="3"/>
      <c r="IG913" s="3"/>
      <c r="IH913" s="3"/>
      <c r="II913" s="3"/>
      <c r="IJ913" s="3"/>
      <c r="IK913" s="3"/>
      <c r="IL913" s="3"/>
      <c r="IM913" s="3"/>
      <c r="IN913" s="3"/>
      <c r="IO913" s="3"/>
      <c r="IP913" s="3"/>
    </row>
    <row r="914" spans="1:250" x14ac:dyDescent="0.25">
      <c r="A914" s="21"/>
      <c r="B914" s="21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  <c r="FB914" s="3"/>
      <c r="FC914" s="3"/>
      <c r="FD914" s="3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  <c r="GE914" s="3"/>
      <c r="GF914" s="3"/>
      <c r="GG914" s="3"/>
      <c r="GH914" s="3"/>
      <c r="GI914" s="3"/>
      <c r="GJ914" s="3"/>
      <c r="GK914" s="3"/>
      <c r="GL914" s="3"/>
      <c r="GM914" s="3"/>
      <c r="GN914" s="3"/>
      <c r="GO914" s="3"/>
      <c r="GP914" s="3"/>
      <c r="GQ914" s="3"/>
      <c r="GR914" s="3"/>
      <c r="GS914" s="3"/>
      <c r="GT914" s="3"/>
      <c r="GU914" s="3"/>
      <c r="GV914" s="3"/>
      <c r="GW914" s="3"/>
      <c r="GX914" s="3"/>
      <c r="GY914" s="3"/>
      <c r="GZ914" s="3"/>
      <c r="HA914" s="3"/>
      <c r="HB914" s="3"/>
      <c r="HC914" s="3"/>
      <c r="HD914" s="3"/>
      <c r="HE914" s="3"/>
      <c r="HF914" s="3"/>
      <c r="HG914" s="3"/>
      <c r="HH914" s="3"/>
      <c r="HI914" s="3"/>
      <c r="HJ914" s="3"/>
      <c r="HK914" s="3"/>
      <c r="HL914" s="3"/>
      <c r="HM914" s="3"/>
      <c r="HN914" s="3"/>
      <c r="HO914" s="3"/>
      <c r="HP914" s="3"/>
      <c r="HQ914" s="3"/>
      <c r="HR914" s="3"/>
      <c r="HS914" s="3"/>
      <c r="HT914" s="3"/>
      <c r="HU914" s="3"/>
      <c r="HV914" s="3"/>
      <c r="HW914" s="3"/>
      <c r="HX914" s="3"/>
      <c r="HY914" s="3"/>
      <c r="HZ914" s="3"/>
      <c r="IA914" s="3"/>
      <c r="IB914" s="3"/>
      <c r="IC914" s="3"/>
      <c r="ID914" s="3"/>
      <c r="IE914" s="3"/>
      <c r="IF914" s="3"/>
      <c r="IG914" s="3"/>
      <c r="IH914" s="3"/>
      <c r="II914" s="3"/>
      <c r="IJ914" s="3"/>
      <c r="IK914" s="3"/>
      <c r="IL914" s="3"/>
      <c r="IM914" s="3"/>
      <c r="IN914" s="3"/>
      <c r="IO914" s="3"/>
      <c r="IP914" s="3"/>
    </row>
    <row r="915" spans="1:250" x14ac:dyDescent="0.25">
      <c r="A915" s="21"/>
      <c r="B915" s="21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  <c r="FB915" s="3"/>
      <c r="FC915" s="3"/>
      <c r="FD915" s="3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  <c r="GE915" s="3"/>
      <c r="GF915" s="3"/>
      <c r="GG915" s="3"/>
      <c r="GH915" s="3"/>
      <c r="GI915" s="3"/>
      <c r="GJ915" s="3"/>
      <c r="GK915" s="3"/>
      <c r="GL915" s="3"/>
      <c r="GM915" s="3"/>
      <c r="GN915" s="3"/>
      <c r="GO915" s="3"/>
      <c r="GP915" s="3"/>
      <c r="GQ915" s="3"/>
      <c r="GR915" s="3"/>
      <c r="GS915" s="3"/>
      <c r="GT915" s="3"/>
      <c r="GU915" s="3"/>
      <c r="GV915" s="3"/>
      <c r="GW915" s="3"/>
      <c r="GX915" s="3"/>
      <c r="GY915" s="3"/>
      <c r="GZ915" s="3"/>
      <c r="HA915" s="3"/>
      <c r="HB915" s="3"/>
      <c r="HC915" s="3"/>
      <c r="HD915" s="3"/>
      <c r="HE915" s="3"/>
      <c r="HF915" s="3"/>
      <c r="HG915" s="3"/>
      <c r="HH915" s="3"/>
      <c r="HI915" s="3"/>
      <c r="HJ915" s="3"/>
      <c r="HK915" s="3"/>
      <c r="HL915" s="3"/>
      <c r="HM915" s="3"/>
      <c r="HN915" s="3"/>
      <c r="HO915" s="3"/>
      <c r="HP915" s="3"/>
      <c r="HQ915" s="3"/>
      <c r="HR915" s="3"/>
      <c r="HS915" s="3"/>
      <c r="HT915" s="3"/>
      <c r="HU915" s="3"/>
      <c r="HV915" s="3"/>
      <c r="HW915" s="3"/>
      <c r="HX915" s="3"/>
      <c r="HY915" s="3"/>
      <c r="HZ915" s="3"/>
      <c r="IA915" s="3"/>
      <c r="IB915" s="3"/>
      <c r="IC915" s="3"/>
      <c r="ID915" s="3"/>
      <c r="IE915" s="3"/>
      <c r="IF915" s="3"/>
      <c r="IG915" s="3"/>
      <c r="IH915" s="3"/>
      <c r="II915" s="3"/>
      <c r="IJ915" s="3"/>
      <c r="IK915" s="3"/>
      <c r="IL915" s="3"/>
      <c r="IM915" s="3"/>
      <c r="IN915" s="3"/>
      <c r="IO915" s="3"/>
      <c r="IP915" s="3"/>
    </row>
    <row r="916" spans="1:250" x14ac:dyDescent="0.25">
      <c r="A916" s="21"/>
      <c r="B916" s="21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  <c r="FB916" s="3"/>
      <c r="FC916" s="3"/>
      <c r="FD916" s="3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  <c r="GE916" s="3"/>
      <c r="GF916" s="3"/>
      <c r="GG916" s="3"/>
      <c r="GH916" s="3"/>
      <c r="GI916" s="3"/>
      <c r="GJ916" s="3"/>
      <c r="GK916" s="3"/>
      <c r="GL916" s="3"/>
      <c r="GM916" s="3"/>
      <c r="GN916" s="3"/>
      <c r="GO916" s="3"/>
      <c r="GP916" s="3"/>
      <c r="GQ916" s="3"/>
      <c r="GR916" s="3"/>
      <c r="GS916" s="3"/>
      <c r="GT916" s="3"/>
      <c r="GU916" s="3"/>
      <c r="GV916" s="3"/>
      <c r="GW916" s="3"/>
      <c r="GX916" s="3"/>
      <c r="GY916" s="3"/>
      <c r="GZ916" s="3"/>
      <c r="HA916" s="3"/>
      <c r="HB916" s="3"/>
      <c r="HC916" s="3"/>
      <c r="HD916" s="3"/>
      <c r="HE916" s="3"/>
      <c r="HF916" s="3"/>
      <c r="HG916" s="3"/>
      <c r="HH916" s="3"/>
      <c r="HI916" s="3"/>
      <c r="HJ916" s="3"/>
      <c r="HK916" s="3"/>
      <c r="HL916" s="3"/>
      <c r="HM916" s="3"/>
      <c r="HN916" s="3"/>
      <c r="HO916" s="3"/>
      <c r="HP916" s="3"/>
      <c r="HQ916" s="3"/>
      <c r="HR916" s="3"/>
      <c r="HS916" s="3"/>
      <c r="HT916" s="3"/>
      <c r="HU916" s="3"/>
      <c r="HV916" s="3"/>
      <c r="HW916" s="3"/>
      <c r="HX916" s="3"/>
      <c r="HY916" s="3"/>
      <c r="HZ916" s="3"/>
      <c r="IA916" s="3"/>
      <c r="IB916" s="3"/>
      <c r="IC916" s="3"/>
      <c r="ID916" s="3"/>
      <c r="IE916" s="3"/>
      <c r="IF916" s="3"/>
      <c r="IG916" s="3"/>
      <c r="IH916" s="3"/>
      <c r="II916" s="3"/>
      <c r="IJ916" s="3"/>
      <c r="IK916" s="3"/>
      <c r="IL916" s="3"/>
      <c r="IM916" s="3"/>
      <c r="IN916" s="3"/>
      <c r="IO916" s="3"/>
      <c r="IP916" s="3"/>
    </row>
    <row r="917" spans="1:250" x14ac:dyDescent="0.25">
      <c r="A917" s="21"/>
      <c r="B917" s="21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  <c r="FB917" s="3"/>
      <c r="FC917" s="3"/>
      <c r="FD917" s="3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  <c r="GE917" s="3"/>
      <c r="GF917" s="3"/>
      <c r="GG917" s="3"/>
      <c r="GH917" s="3"/>
      <c r="GI917" s="3"/>
      <c r="GJ917" s="3"/>
      <c r="GK917" s="3"/>
      <c r="GL917" s="3"/>
      <c r="GM917" s="3"/>
      <c r="GN917" s="3"/>
      <c r="GO917" s="3"/>
      <c r="GP917" s="3"/>
      <c r="GQ917" s="3"/>
      <c r="GR917" s="3"/>
      <c r="GS917" s="3"/>
      <c r="GT917" s="3"/>
      <c r="GU917" s="3"/>
      <c r="GV917" s="3"/>
      <c r="GW917" s="3"/>
      <c r="GX917" s="3"/>
      <c r="GY917" s="3"/>
      <c r="GZ917" s="3"/>
      <c r="HA917" s="3"/>
      <c r="HB917" s="3"/>
      <c r="HC917" s="3"/>
      <c r="HD917" s="3"/>
      <c r="HE917" s="3"/>
      <c r="HF917" s="3"/>
      <c r="HG917" s="3"/>
      <c r="HH917" s="3"/>
      <c r="HI917" s="3"/>
      <c r="HJ917" s="3"/>
      <c r="HK917" s="3"/>
      <c r="HL917" s="3"/>
      <c r="HM917" s="3"/>
      <c r="HN917" s="3"/>
      <c r="HO917" s="3"/>
      <c r="HP917" s="3"/>
      <c r="HQ917" s="3"/>
      <c r="HR917" s="3"/>
      <c r="HS917" s="3"/>
      <c r="HT917" s="3"/>
      <c r="HU917" s="3"/>
      <c r="HV917" s="3"/>
      <c r="HW917" s="3"/>
      <c r="HX917" s="3"/>
      <c r="HY917" s="3"/>
      <c r="HZ917" s="3"/>
      <c r="IA917" s="3"/>
      <c r="IB917" s="3"/>
      <c r="IC917" s="3"/>
      <c r="ID917" s="3"/>
      <c r="IE917" s="3"/>
      <c r="IF917" s="3"/>
      <c r="IG917" s="3"/>
      <c r="IH917" s="3"/>
      <c r="II917" s="3"/>
      <c r="IJ917" s="3"/>
      <c r="IK917" s="3"/>
      <c r="IL917" s="3"/>
      <c r="IM917" s="3"/>
      <c r="IN917" s="3"/>
      <c r="IO917" s="3"/>
      <c r="IP917" s="3"/>
    </row>
    <row r="918" spans="1:250" x14ac:dyDescent="0.25">
      <c r="A918" s="21"/>
      <c r="B918" s="21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  <c r="GF918" s="3"/>
      <c r="GG918" s="3"/>
      <c r="GH918" s="3"/>
      <c r="GI918" s="3"/>
      <c r="GJ918" s="3"/>
      <c r="GK918" s="3"/>
      <c r="GL918" s="3"/>
      <c r="GM918" s="3"/>
      <c r="GN918" s="3"/>
      <c r="GO918" s="3"/>
      <c r="GP918" s="3"/>
      <c r="GQ918" s="3"/>
      <c r="GR918" s="3"/>
      <c r="GS918" s="3"/>
      <c r="GT918" s="3"/>
      <c r="GU918" s="3"/>
      <c r="GV918" s="3"/>
      <c r="GW918" s="3"/>
      <c r="GX918" s="3"/>
      <c r="GY918" s="3"/>
      <c r="GZ918" s="3"/>
      <c r="HA918" s="3"/>
      <c r="HB918" s="3"/>
      <c r="HC918" s="3"/>
      <c r="HD918" s="3"/>
      <c r="HE918" s="3"/>
      <c r="HF918" s="3"/>
      <c r="HG918" s="3"/>
      <c r="HH918" s="3"/>
      <c r="HI918" s="3"/>
      <c r="HJ918" s="3"/>
      <c r="HK918" s="3"/>
      <c r="HL918" s="3"/>
      <c r="HM918" s="3"/>
      <c r="HN918" s="3"/>
      <c r="HO918" s="3"/>
      <c r="HP918" s="3"/>
      <c r="HQ918" s="3"/>
      <c r="HR918" s="3"/>
      <c r="HS918" s="3"/>
      <c r="HT918" s="3"/>
      <c r="HU918" s="3"/>
      <c r="HV918" s="3"/>
      <c r="HW918" s="3"/>
      <c r="HX918" s="3"/>
      <c r="HY918" s="3"/>
      <c r="HZ918" s="3"/>
      <c r="IA918" s="3"/>
      <c r="IB918" s="3"/>
      <c r="IC918" s="3"/>
      <c r="ID918" s="3"/>
      <c r="IE918" s="3"/>
      <c r="IF918" s="3"/>
      <c r="IG918" s="3"/>
      <c r="IH918" s="3"/>
      <c r="II918" s="3"/>
      <c r="IJ918" s="3"/>
      <c r="IK918" s="3"/>
      <c r="IL918" s="3"/>
      <c r="IM918" s="3"/>
      <c r="IN918" s="3"/>
      <c r="IO918" s="3"/>
      <c r="IP918" s="3"/>
    </row>
    <row r="919" spans="1:250" x14ac:dyDescent="0.25">
      <c r="A919" s="21"/>
      <c r="B919" s="21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  <c r="FB919" s="3"/>
      <c r="FC919" s="3"/>
      <c r="FD919" s="3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  <c r="GE919" s="3"/>
      <c r="GF919" s="3"/>
      <c r="GG919" s="3"/>
      <c r="GH919" s="3"/>
      <c r="GI919" s="3"/>
      <c r="GJ919" s="3"/>
      <c r="GK919" s="3"/>
      <c r="GL919" s="3"/>
      <c r="GM919" s="3"/>
      <c r="GN919" s="3"/>
      <c r="GO919" s="3"/>
      <c r="GP919" s="3"/>
      <c r="GQ919" s="3"/>
      <c r="GR919" s="3"/>
      <c r="GS919" s="3"/>
      <c r="GT919" s="3"/>
      <c r="GU919" s="3"/>
      <c r="GV919" s="3"/>
      <c r="GW919" s="3"/>
      <c r="GX919" s="3"/>
      <c r="GY919" s="3"/>
      <c r="GZ919" s="3"/>
      <c r="HA919" s="3"/>
      <c r="HB919" s="3"/>
      <c r="HC919" s="3"/>
      <c r="HD919" s="3"/>
      <c r="HE919" s="3"/>
      <c r="HF919" s="3"/>
      <c r="HG919" s="3"/>
      <c r="HH919" s="3"/>
      <c r="HI919" s="3"/>
      <c r="HJ919" s="3"/>
      <c r="HK919" s="3"/>
      <c r="HL919" s="3"/>
      <c r="HM919" s="3"/>
      <c r="HN919" s="3"/>
      <c r="HO919" s="3"/>
      <c r="HP919" s="3"/>
      <c r="HQ919" s="3"/>
      <c r="HR919" s="3"/>
      <c r="HS919" s="3"/>
      <c r="HT919" s="3"/>
      <c r="HU919" s="3"/>
      <c r="HV919" s="3"/>
      <c r="HW919" s="3"/>
      <c r="HX919" s="3"/>
      <c r="HY919" s="3"/>
      <c r="HZ919" s="3"/>
      <c r="IA919" s="3"/>
      <c r="IB919" s="3"/>
      <c r="IC919" s="3"/>
      <c r="ID919" s="3"/>
      <c r="IE919" s="3"/>
      <c r="IF919" s="3"/>
      <c r="IG919" s="3"/>
      <c r="IH919" s="3"/>
      <c r="II919" s="3"/>
      <c r="IJ919" s="3"/>
      <c r="IK919" s="3"/>
      <c r="IL919" s="3"/>
      <c r="IM919" s="3"/>
      <c r="IN919" s="3"/>
      <c r="IO919" s="3"/>
      <c r="IP919" s="3"/>
    </row>
    <row r="920" spans="1:250" x14ac:dyDescent="0.25">
      <c r="A920" s="21"/>
      <c r="B920" s="21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  <c r="GX920" s="3"/>
      <c r="GY920" s="3"/>
      <c r="GZ920" s="3"/>
      <c r="HA920" s="3"/>
      <c r="HB920" s="3"/>
      <c r="HC920" s="3"/>
      <c r="HD920" s="3"/>
      <c r="HE920" s="3"/>
      <c r="HF920" s="3"/>
      <c r="HG920" s="3"/>
      <c r="HH920" s="3"/>
      <c r="HI920" s="3"/>
      <c r="HJ920" s="3"/>
      <c r="HK920" s="3"/>
      <c r="HL920" s="3"/>
      <c r="HM920" s="3"/>
      <c r="HN920" s="3"/>
      <c r="HO920" s="3"/>
      <c r="HP920" s="3"/>
      <c r="HQ920" s="3"/>
      <c r="HR920" s="3"/>
      <c r="HS920" s="3"/>
      <c r="HT920" s="3"/>
      <c r="HU920" s="3"/>
      <c r="HV920" s="3"/>
      <c r="HW920" s="3"/>
      <c r="HX920" s="3"/>
      <c r="HY920" s="3"/>
      <c r="HZ920" s="3"/>
      <c r="IA920" s="3"/>
      <c r="IB920" s="3"/>
      <c r="IC920" s="3"/>
      <c r="ID920" s="3"/>
      <c r="IE920" s="3"/>
      <c r="IF920" s="3"/>
      <c r="IG920" s="3"/>
      <c r="IH920" s="3"/>
      <c r="II920" s="3"/>
      <c r="IJ920" s="3"/>
      <c r="IK920" s="3"/>
      <c r="IL920" s="3"/>
      <c r="IM920" s="3"/>
      <c r="IN920" s="3"/>
      <c r="IO920" s="3"/>
      <c r="IP920" s="3"/>
    </row>
    <row r="921" spans="1:250" x14ac:dyDescent="0.25">
      <c r="A921" s="21"/>
      <c r="B921" s="21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  <c r="GX921" s="3"/>
      <c r="GY921" s="3"/>
      <c r="GZ921" s="3"/>
      <c r="HA921" s="3"/>
      <c r="HB921" s="3"/>
      <c r="HC921" s="3"/>
      <c r="HD921" s="3"/>
      <c r="HE921" s="3"/>
      <c r="HF921" s="3"/>
      <c r="HG921" s="3"/>
      <c r="HH921" s="3"/>
      <c r="HI921" s="3"/>
      <c r="HJ921" s="3"/>
      <c r="HK921" s="3"/>
      <c r="HL921" s="3"/>
      <c r="HM921" s="3"/>
      <c r="HN921" s="3"/>
      <c r="HO921" s="3"/>
      <c r="HP921" s="3"/>
      <c r="HQ921" s="3"/>
      <c r="HR921" s="3"/>
      <c r="HS921" s="3"/>
      <c r="HT921" s="3"/>
      <c r="HU921" s="3"/>
      <c r="HV921" s="3"/>
      <c r="HW921" s="3"/>
      <c r="HX921" s="3"/>
      <c r="HY921" s="3"/>
      <c r="HZ921" s="3"/>
      <c r="IA921" s="3"/>
      <c r="IB921" s="3"/>
      <c r="IC921" s="3"/>
      <c r="ID921" s="3"/>
      <c r="IE921" s="3"/>
      <c r="IF921" s="3"/>
      <c r="IG921" s="3"/>
      <c r="IH921" s="3"/>
      <c r="II921" s="3"/>
      <c r="IJ921" s="3"/>
      <c r="IK921" s="3"/>
      <c r="IL921" s="3"/>
      <c r="IM921" s="3"/>
      <c r="IN921" s="3"/>
      <c r="IO921" s="3"/>
      <c r="IP921" s="3"/>
    </row>
    <row r="922" spans="1:250" x14ac:dyDescent="0.25">
      <c r="A922" s="21"/>
      <c r="B922" s="21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  <c r="GX922" s="3"/>
      <c r="GY922" s="3"/>
      <c r="GZ922" s="3"/>
      <c r="HA922" s="3"/>
      <c r="HB922" s="3"/>
      <c r="HC922" s="3"/>
      <c r="HD922" s="3"/>
      <c r="HE922" s="3"/>
      <c r="HF922" s="3"/>
      <c r="HG922" s="3"/>
      <c r="HH922" s="3"/>
      <c r="HI922" s="3"/>
      <c r="HJ922" s="3"/>
      <c r="HK922" s="3"/>
      <c r="HL922" s="3"/>
      <c r="HM922" s="3"/>
      <c r="HN922" s="3"/>
      <c r="HO922" s="3"/>
      <c r="HP922" s="3"/>
      <c r="HQ922" s="3"/>
      <c r="HR922" s="3"/>
      <c r="HS922" s="3"/>
      <c r="HT922" s="3"/>
      <c r="HU922" s="3"/>
      <c r="HV922" s="3"/>
      <c r="HW922" s="3"/>
      <c r="HX922" s="3"/>
      <c r="HY922" s="3"/>
      <c r="HZ922" s="3"/>
      <c r="IA922" s="3"/>
      <c r="IB922" s="3"/>
      <c r="IC922" s="3"/>
      <c r="ID922" s="3"/>
      <c r="IE922" s="3"/>
      <c r="IF922" s="3"/>
      <c r="IG922" s="3"/>
      <c r="IH922" s="3"/>
      <c r="II922" s="3"/>
      <c r="IJ922" s="3"/>
      <c r="IK922" s="3"/>
      <c r="IL922" s="3"/>
      <c r="IM922" s="3"/>
      <c r="IN922" s="3"/>
      <c r="IO922" s="3"/>
      <c r="IP922" s="3"/>
    </row>
    <row r="923" spans="1:250" x14ac:dyDescent="0.25">
      <c r="A923" s="21"/>
      <c r="B923" s="21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  <c r="GO923" s="3"/>
      <c r="GP923" s="3"/>
      <c r="GQ923" s="3"/>
      <c r="GR923" s="3"/>
      <c r="GS923" s="3"/>
      <c r="GT923" s="3"/>
      <c r="GU923" s="3"/>
      <c r="GV923" s="3"/>
      <c r="GW923" s="3"/>
      <c r="GX923" s="3"/>
      <c r="GY923" s="3"/>
      <c r="GZ923" s="3"/>
      <c r="HA923" s="3"/>
      <c r="HB923" s="3"/>
      <c r="HC923" s="3"/>
      <c r="HD923" s="3"/>
      <c r="HE923" s="3"/>
      <c r="HF923" s="3"/>
      <c r="HG923" s="3"/>
      <c r="HH923" s="3"/>
      <c r="HI923" s="3"/>
      <c r="HJ923" s="3"/>
      <c r="HK923" s="3"/>
      <c r="HL923" s="3"/>
      <c r="HM923" s="3"/>
      <c r="HN923" s="3"/>
      <c r="HO923" s="3"/>
      <c r="HP923" s="3"/>
      <c r="HQ923" s="3"/>
      <c r="HR923" s="3"/>
      <c r="HS923" s="3"/>
      <c r="HT923" s="3"/>
      <c r="HU923" s="3"/>
      <c r="HV923" s="3"/>
      <c r="HW923" s="3"/>
      <c r="HX923" s="3"/>
      <c r="HY923" s="3"/>
      <c r="HZ923" s="3"/>
      <c r="IA923" s="3"/>
      <c r="IB923" s="3"/>
      <c r="IC923" s="3"/>
      <c r="ID923" s="3"/>
      <c r="IE923" s="3"/>
      <c r="IF923" s="3"/>
      <c r="IG923" s="3"/>
      <c r="IH923" s="3"/>
      <c r="II923" s="3"/>
      <c r="IJ923" s="3"/>
      <c r="IK923" s="3"/>
      <c r="IL923" s="3"/>
      <c r="IM923" s="3"/>
      <c r="IN923" s="3"/>
      <c r="IO923" s="3"/>
      <c r="IP923" s="3"/>
    </row>
    <row r="924" spans="1:250" x14ac:dyDescent="0.25">
      <c r="A924" s="21"/>
      <c r="B924" s="21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  <c r="FB924" s="3"/>
      <c r="FC924" s="3"/>
      <c r="FD924" s="3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  <c r="GE924" s="3"/>
      <c r="GF924" s="3"/>
      <c r="GG924" s="3"/>
      <c r="GH924" s="3"/>
      <c r="GI924" s="3"/>
      <c r="GJ924" s="3"/>
      <c r="GK924" s="3"/>
      <c r="GL924" s="3"/>
      <c r="GM924" s="3"/>
      <c r="GN924" s="3"/>
      <c r="GO924" s="3"/>
      <c r="GP924" s="3"/>
      <c r="GQ924" s="3"/>
      <c r="GR924" s="3"/>
      <c r="GS924" s="3"/>
      <c r="GT924" s="3"/>
      <c r="GU924" s="3"/>
      <c r="GV924" s="3"/>
      <c r="GW924" s="3"/>
      <c r="GX924" s="3"/>
      <c r="GY924" s="3"/>
      <c r="GZ924" s="3"/>
      <c r="HA924" s="3"/>
      <c r="HB924" s="3"/>
      <c r="HC924" s="3"/>
      <c r="HD924" s="3"/>
      <c r="HE924" s="3"/>
      <c r="HF924" s="3"/>
      <c r="HG924" s="3"/>
      <c r="HH924" s="3"/>
      <c r="HI924" s="3"/>
      <c r="HJ924" s="3"/>
      <c r="HK924" s="3"/>
      <c r="HL924" s="3"/>
      <c r="HM924" s="3"/>
      <c r="HN924" s="3"/>
      <c r="HO924" s="3"/>
      <c r="HP924" s="3"/>
      <c r="HQ924" s="3"/>
      <c r="HR924" s="3"/>
      <c r="HS924" s="3"/>
      <c r="HT924" s="3"/>
      <c r="HU924" s="3"/>
      <c r="HV924" s="3"/>
      <c r="HW924" s="3"/>
      <c r="HX924" s="3"/>
      <c r="HY924" s="3"/>
      <c r="HZ924" s="3"/>
      <c r="IA924" s="3"/>
      <c r="IB924" s="3"/>
      <c r="IC924" s="3"/>
      <c r="ID924" s="3"/>
      <c r="IE924" s="3"/>
      <c r="IF924" s="3"/>
      <c r="IG924" s="3"/>
      <c r="IH924" s="3"/>
      <c r="II924" s="3"/>
      <c r="IJ924" s="3"/>
      <c r="IK924" s="3"/>
      <c r="IL924" s="3"/>
      <c r="IM924" s="3"/>
      <c r="IN924" s="3"/>
      <c r="IO924" s="3"/>
      <c r="IP924" s="3"/>
    </row>
    <row r="925" spans="1:250" x14ac:dyDescent="0.25">
      <c r="A925" s="21"/>
      <c r="B925" s="21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  <c r="FB925" s="3"/>
      <c r="FC925" s="3"/>
      <c r="FD925" s="3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  <c r="GE925" s="3"/>
      <c r="GF925" s="3"/>
      <c r="GG925" s="3"/>
      <c r="GH925" s="3"/>
      <c r="GI925" s="3"/>
      <c r="GJ925" s="3"/>
      <c r="GK925" s="3"/>
      <c r="GL925" s="3"/>
      <c r="GM925" s="3"/>
      <c r="GN925" s="3"/>
      <c r="GO925" s="3"/>
      <c r="GP925" s="3"/>
      <c r="GQ925" s="3"/>
      <c r="GR925" s="3"/>
      <c r="GS925" s="3"/>
      <c r="GT925" s="3"/>
      <c r="GU925" s="3"/>
      <c r="GV925" s="3"/>
      <c r="GW925" s="3"/>
      <c r="GX925" s="3"/>
      <c r="GY925" s="3"/>
      <c r="GZ925" s="3"/>
      <c r="HA925" s="3"/>
      <c r="HB925" s="3"/>
      <c r="HC925" s="3"/>
      <c r="HD925" s="3"/>
      <c r="HE925" s="3"/>
      <c r="HF925" s="3"/>
      <c r="HG925" s="3"/>
      <c r="HH925" s="3"/>
      <c r="HI925" s="3"/>
      <c r="HJ925" s="3"/>
      <c r="HK925" s="3"/>
      <c r="HL925" s="3"/>
      <c r="HM925" s="3"/>
      <c r="HN925" s="3"/>
      <c r="HO925" s="3"/>
      <c r="HP925" s="3"/>
      <c r="HQ925" s="3"/>
      <c r="HR925" s="3"/>
      <c r="HS925" s="3"/>
      <c r="HT925" s="3"/>
      <c r="HU925" s="3"/>
      <c r="HV925" s="3"/>
      <c r="HW925" s="3"/>
      <c r="HX925" s="3"/>
      <c r="HY925" s="3"/>
      <c r="HZ925" s="3"/>
      <c r="IA925" s="3"/>
      <c r="IB925" s="3"/>
      <c r="IC925" s="3"/>
      <c r="ID925" s="3"/>
      <c r="IE925" s="3"/>
      <c r="IF925" s="3"/>
      <c r="IG925" s="3"/>
      <c r="IH925" s="3"/>
      <c r="II925" s="3"/>
      <c r="IJ925" s="3"/>
      <c r="IK925" s="3"/>
      <c r="IL925" s="3"/>
      <c r="IM925" s="3"/>
      <c r="IN925" s="3"/>
      <c r="IO925" s="3"/>
      <c r="IP925" s="3"/>
    </row>
    <row r="926" spans="1:250" x14ac:dyDescent="0.25">
      <c r="A926" s="21"/>
      <c r="B926" s="21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  <c r="GO926" s="3"/>
      <c r="GP926" s="3"/>
      <c r="GQ926" s="3"/>
      <c r="GR926" s="3"/>
      <c r="GS926" s="3"/>
      <c r="GT926" s="3"/>
      <c r="GU926" s="3"/>
      <c r="GV926" s="3"/>
      <c r="GW926" s="3"/>
      <c r="GX926" s="3"/>
      <c r="GY926" s="3"/>
      <c r="GZ926" s="3"/>
      <c r="HA926" s="3"/>
      <c r="HB926" s="3"/>
      <c r="HC926" s="3"/>
      <c r="HD926" s="3"/>
      <c r="HE926" s="3"/>
      <c r="HF926" s="3"/>
      <c r="HG926" s="3"/>
      <c r="HH926" s="3"/>
      <c r="HI926" s="3"/>
      <c r="HJ926" s="3"/>
      <c r="HK926" s="3"/>
      <c r="HL926" s="3"/>
      <c r="HM926" s="3"/>
      <c r="HN926" s="3"/>
      <c r="HO926" s="3"/>
      <c r="HP926" s="3"/>
      <c r="HQ926" s="3"/>
      <c r="HR926" s="3"/>
      <c r="HS926" s="3"/>
      <c r="HT926" s="3"/>
      <c r="HU926" s="3"/>
      <c r="HV926" s="3"/>
      <c r="HW926" s="3"/>
      <c r="HX926" s="3"/>
      <c r="HY926" s="3"/>
      <c r="HZ926" s="3"/>
      <c r="IA926" s="3"/>
      <c r="IB926" s="3"/>
      <c r="IC926" s="3"/>
      <c r="ID926" s="3"/>
      <c r="IE926" s="3"/>
      <c r="IF926" s="3"/>
      <c r="IG926" s="3"/>
      <c r="IH926" s="3"/>
      <c r="II926" s="3"/>
      <c r="IJ926" s="3"/>
      <c r="IK926" s="3"/>
      <c r="IL926" s="3"/>
      <c r="IM926" s="3"/>
      <c r="IN926" s="3"/>
      <c r="IO926" s="3"/>
      <c r="IP926" s="3"/>
    </row>
    <row r="927" spans="1:250" x14ac:dyDescent="0.25">
      <c r="A927" s="21"/>
      <c r="B927" s="21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  <c r="FB927" s="3"/>
      <c r="FC927" s="3"/>
      <c r="FD927" s="3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  <c r="GE927" s="3"/>
      <c r="GF927" s="3"/>
      <c r="GG927" s="3"/>
      <c r="GH927" s="3"/>
      <c r="GI927" s="3"/>
      <c r="GJ927" s="3"/>
      <c r="GK927" s="3"/>
      <c r="GL927" s="3"/>
      <c r="GM927" s="3"/>
      <c r="GN927" s="3"/>
      <c r="GO927" s="3"/>
      <c r="GP927" s="3"/>
      <c r="GQ927" s="3"/>
      <c r="GR927" s="3"/>
      <c r="GS927" s="3"/>
      <c r="GT927" s="3"/>
      <c r="GU927" s="3"/>
      <c r="GV927" s="3"/>
      <c r="GW927" s="3"/>
      <c r="GX927" s="3"/>
      <c r="GY927" s="3"/>
      <c r="GZ927" s="3"/>
      <c r="HA927" s="3"/>
      <c r="HB927" s="3"/>
      <c r="HC927" s="3"/>
      <c r="HD927" s="3"/>
      <c r="HE927" s="3"/>
      <c r="HF927" s="3"/>
      <c r="HG927" s="3"/>
      <c r="HH927" s="3"/>
      <c r="HI927" s="3"/>
      <c r="HJ927" s="3"/>
      <c r="HK927" s="3"/>
      <c r="HL927" s="3"/>
      <c r="HM927" s="3"/>
      <c r="HN927" s="3"/>
      <c r="HO927" s="3"/>
      <c r="HP927" s="3"/>
      <c r="HQ927" s="3"/>
      <c r="HR927" s="3"/>
      <c r="HS927" s="3"/>
      <c r="HT927" s="3"/>
      <c r="HU927" s="3"/>
      <c r="HV927" s="3"/>
      <c r="HW927" s="3"/>
      <c r="HX927" s="3"/>
      <c r="HY927" s="3"/>
      <c r="HZ927" s="3"/>
      <c r="IA927" s="3"/>
      <c r="IB927" s="3"/>
      <c r="IC927" s="3"/>
      <c r="ID927" s="3"/>
      <c r="IE927" s="3"/>
      <c r="IF927" s="3"/>
      <c r="IG927" s="3"/>
      <c r="IH927" s="3"/>
      <c r="II927" s="3"/>
      <c r="IJ927" s="3"/>
      <c r="IK927" s="3"/>
      <c r="IL927" s="3"/>
      <c r="IM927" s="3"/>
      <c r="IN927" s="3"/>
      <c r="IO927" s="3"/>
      <c r="IP927" s="3"/>
    </row>
    <row r="928" spans="1:250" x14ac:dyDescent="0.25">
      <c r="A928" s="21"/>
      <c r="B928" s="21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  <c r="GF928" s="3"/>
      <c r="GG928" s="3"/>
      <c r="GH928" s="3"/>
      <c r="GI928" s="3"/>
      <c r="GJ928" s="3"/>
      <c r="GK928" s="3"/>
      <c r="GL928" s="3"/>
      <c r="GM928" s="3"/>
      <c r="GN928" s="3"/>
      <c r="GO928" s="3"/>
      <c r="GP928" s="3"/>
      <c r="GQ928" s="3"/>
      <c r="GR928" s="3"/>
      <c r="GS928" s="3"/>
      <c r="GT928" s="3"/>
      <c r="GU928" s="3"/>
      <c r="GV928" s="3"/>
      <c r="GW928" s="3"/>
      <c r="GX928" s="3"/>
      <c r="GY928" s="3"/>
      <c r="GZ928" s="3"/>
      <c r="HA928" s="3"/>
      <c r="HB928" s="3"/>
      <c r="HC928" s="3"/>
      <c r="HD928" s="3"/>
      <c r="HE928" s="3"/>
      <c r="HF928" s="3"/>
      <c r="HG928" s="3"/>
      <c r="HH928" s="3"/>
      <c r="HI928" s="3"/>
      <c r="HJ928" s="3"/>
      <c r="HK928" s="3"/>
      <c r="HL928" s="3"/>
      <c r="HM928" s="3"/>
      <c r="HN928" s="3"/>
      <c r="HO928" s="3"/>
      <c r="HP928" s="3"/>
      <c r="HQ928" s="3"/>
      <c r="HR928" s="3"/>
      <c r="HS928" s="3"/>
      <c r="HT928" s="3"/>
      <c r="HU928" s="3"/>
      <c r="HV928" s="3"/>
      <c r="HW928" s="3"/>
      <c r="HX928" s="3"/>
      <c r="HY928" s="3"/>
      <c r="HZ928" s="3"/>
      <c r="IA928" s="3"/>
      <c r="IB928" s="3"/>
      <c r="IC928" s="3"/>
      <c r="ID928" s="3"/>
      <c r="IE928" s="3"/>
      <c r="IF928" s="3"/>
      <c r="IG928" s="3"/>
      <c r="IH928" s="3"/>
      <c r="II928" s="3"/>
      <c r="IJ928" s="3"/>
      <c r="IK928" s="3"/>
      <c r="IL928" s="3"/>
      <c r="IM928" s="3"/>
      <c r="IN928" s="3"/>
      <c r="IO928" s="3"/>
      <c r="IP928" s="3"/>
    </row>
    <row r="929" spans="1:250" x14ac:dyDescent="0.25">
      <c r="A929" s="21"/>
      <c r="B929" s="21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  <c r="GE929" s="3"/>
      <c r="GF929" s="3"/>
      <c r="GG929" s="3"/>
      <c r="GH929" s="3"/>
      <c r="GI929" s="3"/>
      <c r="GJ929" s="3"/>
      <c r="GK929" s="3"/>
      <c r="GL929" s="3"/>
      <c r="GM929" s="3"/>
      <c r="GN929" s="3"/>
      <c r="GO929" s="3"/>
      <c r="GP929" s="3"/>
      <c r="GQ929" s="3"/>
      <c r="GR929" s="3"/>
      <c r="GS929" s="3"/>
      <c r="GT929" s="3"/>
      <c r="GU929" s="3"/>
      <c r="GV929" s="3"/>
      <c r="GW929" s="3"/>
      <c r="GX929" s="3"/>
      <c r="GY929" s="3"/>
      <c r="GZ929" s="3"/>
      <c r="HA929" s="3"/>
      <c r="HB929" s="3"/>
      <c r="HC929" s="3"/>
      <c r="HD929" s="3"/>
      <c r="HE929" s="3"/>
      <c r="HF929" s="3"/>
      <c r="HG929" s="3"/>
      <c r="HH929" s="3"/>
      <c r="HI929" s="3"/>
      <c r="HJ929" s="3"/>
      <c r="HK929" s="3"/>
      <c r="HL929" s="3"/>
      <c r="HM929" s="3"/>
      <c r="HN929" s="3"/>
      <c r="HO929" s="3"/>
      <c r="HP929" s="3"/>
      <c r="HQ929" s="3"/>
      <c r="HR929" s="3"/>
      <c r="HS929" s="3"/>
      <c r="HT929" s="3"/>
      <c r="HU929" s="3"/>
      <c r="HV929" s="3"/>
      <c r="HW929" s="3"/>
      <c r="HX929" s="3"/>
      <c r="HY929" s="3"/>
      <c r="HZ929" s="3"/>
      <c r="IA929" s="3"/>
      <c r="IB929" s="3"/>
      <c r="IC929" s="3"/>
      <c r="ID929" s="3"/>
      <c r="IE929" s="3"/>
      <c r="IF929" s="3"/>
      <c r="IG929" s="3"/>
      <c r="IH929" s="3"/>
      <c r="II929" s="3"/>
      <c r="IJ929" s="3"/>
      <c r="IK929" s="3"/>
      <c r="IL929" s="3"/>
      <c r="IM929" s="3"/>
      <c r="IN929" s="3"/>
      <c r="IO929" s="3"/>
      <c r="IP929" s="3"/>
    </row>
    <row r="930" spans="1:250" x14ac:dyDescent="0.25">
      <c r="A930" s="21"/>
      <c r="B930" s="21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  <c r="FB930" s="3"/>
      <c r="FC930" s="3"/>
      <c r="FD930" s="3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  <c r="GE930" s="3"/>
      <c r="GF930" s="3"/>
      <c r="GG930" s="3"/>
      <c r="GH930" s="3"/>
      <c r="GI930" s="3"/>
      <c r="GJ930" s="3"/>
      <c r="GK930" s="3"/>
      <c r="GL930" s="3"/>
      <c r="GM930" s="3"/>
      <c r="GN930" s="3"/>
      <c r="GO930" s="3"/>
      <c r="GP930" s="3"/>
      <c r="GQ930" s="3"/>
      <c r="GR930" s="3"/>
      <c r="GS930" s="3"/>
      <c r="GT930" s="3"/>
      <c r="GU930" s="3"/>
      <c r="GV930" s="3"/>
      <c r="GW930" s="3"/>
      <c r="GX930" s="3"/>
      <c r="GY930" s="3"/>
      <c r="GZ930" s="3"/>
      <c r="HA930" s="3"/>
      <c r="HB930" s="3"/>
      <c r="HC930" s="3"/>
      <c r="HD930" s="3"/>
      <c r="HE930" s="3"/>
      <c r="HF930" s="3"/>
      <c r="HG930" s="3"/>
      <c r="HH930" s="3"/>
      <c r="HI930" s="3"/>
      <c r="HJ930" s="3"/>
      <c r="HK930" s="3"/>
      <c r="HL930" s="3"/>
      <c r="HM930" s="3"/>
      <c r="HN930" s="3"/>
      <c r="HO930" s="3"/>
      <c r="HP930" s="3"/>
      <c r="HQ930" s="3"/>
      <c r="HR930" s="3"/>
      <c r="HS930" s="3"/>
      <c r="HT930" s="3"/>
      <c r="HU930" s="3"/>
      <c r="HV930" s="3"/>
      <c r="HW930" s="3"/>
      <c r="HX930" s="3"/>
      <c r="HY930" s="3"/>
      <c r="HZ930" s="3"/>
      <c r="IA930" s="3"/>
      <c r="IB930" s="3"/>
      <c r="IC930" s="3"/>
      <c r="ID930" s="3"/>
      <c r="IE930" s="3"/>
      <c r="IF930" s="3"/>
      <c r="IG930" s="3"/>
      <c r="IH930" s="3"/>
      <c r="II930" s="3"/>
      <c r="IJ930" s="3"/>
      <c r="IK930" s="3"/>
      <c r="IL930" s="3"/>
      <c r="IM930" s="3"/>
      <c r="IN930" s="3"/>
      <c r="IO930" s="3"/>
      <c r="IP930" s="3"/>
    </row>
    <row r="931" spans="1:250" x14ac:dyDescent="0.25">
      <c r="A931" s="21"/>
      <c r="B931" s="21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  <c r="GF931" s="3"/>
      <c r="GG931" s="3"/>
      <c r="GH931" s="3"/>
      <c r="GI931" s="3"/>
      <c r="GJ931" s="3"/>
      <c r="GK931" s="3"/>
      <c r="GL931" s="3"/>
      <c r="GM931" s="3"/>
      <c r="GN931" s="3"/>
      <c r="GO931" s="3"/>
      <c r="GP931" s="3"/>
      <c r="GQ931" s="3"/>
      <c r="GR931" s="3"/>
      <c r="GS931" s="3"/>
      <c r="GT931" s="3"/>
      <c r="GU931" s="3"/>
      <c r="GV931" s="3"/>
      <c r="GW931" s="3"/>
      <c r="GX931" s="3"/>
      <c r="GY931" s="3"/>
      <c r="GZ931" s="3"/>
      <c r="HA931" s="3"/>
      <c r="HB931" s="3"/>
      <c r="HC931" s="3"/>
      <c r="HD931" s="3"/>
      <c r="HE931" s="3"/>
      <c r="HF931" s="3"/>
      <c r="HG931" s="3"/>
      <c r="HH931" s="3"/>
      <c r="HI931" s="3"/>
      <c r="HJ931" s="3"/>
      <c r="HK931" s="3"/>
      <c r="HL931" s="3"/>
      <c r="HM931" s="3"/>
      <c r="HN931" s="3"/>
      <c r="HO931" s="3"/>
      <c r="HP931" s="3"/>
      <c r="HQ931" s="3"/>
      <c r="HR931" s="3"/>
      <c r="HS931" s="3"/>
      <c r="HT931" s="3"/>
      <c r="HU931" s="3"/>
      <c r="HV931" s="3"/>
      <c r="HW931" s="3"/>
      <c r="HX931" s="3"/>
      <c r="HY931" s="3"/>
      <c r="HZ931" s="3"/>
      <c r="IA931" s="3"/>
      <c r="IB931" s="3"/>
      <c r="IC931" s="3"/>
      <c r="ID931" s="3"/>
      <c r="IE931" s="3"/>
      <c r="IF931" s="3"/>
      <c r="IG931" s="3"/>
      <c r="IH931" s="3"/>
      <c r="II931" s="3"/>
      <c r="IJ931" s="3"/>
      <c r="IK931" s="3"/>
      <c r="IL931" s="3"/>
      <c r="IM931" s="3"/>
      <c r="IN931" s="3"/>
      <c r="IO931" s="3"/>
      <c r="IP931" s="3"/>
    </row>
    <row r="932" spans="1:250" x14ac:dyDescent="0.25">
      <c r="A932" s="21"/>
      <c r="B932" s="21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  <c r="GF932" s="3"/>
      <c r="GG932" s="3"/>
      <c r="GH932" s="3"/>
      <c r="GI932" s="3"/>
      <c r="GJ932" s="3"/>
      <c r="GK932" s="3"/>
      <c r="GL932" s="3"/>
      <c r="GM932" s="3"/>
      <c r="GN932" s="3"/>
      <c r="GO932" s="3"/>
      <c r="GP932" s="3"/>
      <c r="GQ932" s="3"/>
      <c r="GR932" s="3"/>
      <c r="GS932" s="3"/>
      <c r="GT932" s="3"/>
      <c r="GU932" s="3"/>
      <c r="GV932" s="3"/>
      <c r="GW932" s="3"/>
      <c r="GX932" s="3"/>
      <c r="GY932" s="3"/>
      <c r="GZ932" s="3"/>
      <c r="HA932" s="3"/>
      <c r="HB932" s="3"/>
      <c r="HC932" s="3"/>
      <c r="HD932" s="3"/>
      <c r="HE932" s="3"/>
      <c r="HF932" s="3"/>
      <c r="HG932" s="3"/>
      <c r="HH932" s="3"/>
      <c r="HI932" s="3"/>
      <c r="HJ932" s="3"/>
      <c r="HK932" s="3"/>
      <c r="HL932" s="3"/>
      <c r="HM932" s="3"/>
      <c r="HN932" s="3"/>
      <c r="HO932" s="3"/>
      <c r="HP932" s="3"/>
      <c r="HQ932" s="3"/>
      <c r="HR932" s="3"/>
      <c r="HS932" s="3"/>
      <c r="HT932" s="3"/>
      <c r="HU932" s="3"/>
      <c r="HV932" s="3"/>
      <c r="HW932" s="3"/>
      <c r="HX932" s="3"/>
      <c r="HY932" s="3"/>
      <c r="HZ932" s="3"/>
      <c r="IA932" s="3"/>
      <c r="IB932" s="3"/>
      <c r="IC932" s="3"/>
      <c r="ID932" s="3"/>
      <c r="IE932" s="3"/>
      <c r="IF932" s="3"/>
      <c r="IG932" s="3"/>
      <c r="IH932" s="3"/>
      <c r="II932" s="3"/>
      <c r="IJ932" s="3"/>
      <c r="IK932" s="3"/>
      <c r="IL932" s="3"/>
      <c r="IM932" s="3"/>
      <c r="IN932" s="3"/>
      <c r="IO932" s="3"/>
      <c r="IP932" s="3"/>
    </row>
    <row r="933" spans="1:250" x14ac:dyDescent="0.25">
      <c r="A933" s="21"/>
      <c r="B933" s="21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  <c r="GO933" s="3"/>
      <c r="GP933" s="3"/>
      <c r="GQ933" s="3"/>
      <c r="GR933" s="3"/>
      <c r="GS933" s="3"/>
      <c r="GT933" s="3"/>
      <c r="GU933" s="3"/>
      <c r="GV933" s="3"/>
      <c r="GW933" s="3"/>
      <c r="GX933" s="3"/>
      <c r="GY933" s="3"/>
      <c r="GZ933" s="3"/>
      <c r="HA933" s="3"/>
      <c r="HB933" s="3"/>
      <c r="HC933" s="3"/>
      <c r="HD933" s="3"/>
      <c r="HE933" s="3"/>
      <c r="HF933" s="3"/>
      <c r="HG933" s="3"/>
      <c r="HH933" s="3"/>
      <c r="HI933" s="3"/>
      <c r="HJ933" s="3"/>
      <c r="HK933" s="3"/>
      <c r="HL933" s="3"/>
      <c r="HM933" s="3"/>
      <c r="HN933" s="3"/>
      <c r="HO933" s="3"/>
      <c r="HP933" s="3"/>
      <c r="HQ933" s="3"/>
      <c r="HR933" s="3"/>
      <c r="HS933" s="3"/>
      <c r="HT933" s="3"/>
      <c r="HU933" s="3"/>
      <c r="HV933" s="3"/>
      <c r="HW933" s="3"/>
      <c r="HX933" s="3"/>
      <c r="HY933" s="3"/>
      <c r="HZ933" s="3"/>
      <c r="IA933" s="3"/>
      <c r="IB933" s="3"/>
      <c r="IC933" s="3"/>
      <c r="ID933" s="3"/>
      <c r="IE933" s="3"/>
      <c r="IF933" s="3"/>
      <c r="IG933" s="3"/>
      <c r="IH933" s="3"/>
      <c r="II933" s="3"/>
      <c r="IJ933" s="3"/>
      <c r="IK933" s="3"/>
      <c r="IL933" s="3"/>
      <c r="IM933" s="3"/>
      <c r="IN933" s="3"/>
      <c r="IO933" s="3"/>
      <c r="IP933" s="3"/>
    </row>
    <row r="934" spans="1:250" x14ac:dyDescent="0.25">
      <c r="A934" s="21"/>
      <c r="B934" s="21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  <c r="EZ934" s="3"/>
      <c r="FA934" s="3"/>
      <c r="FB934" s="3"/>
      <c r="FC934" s="3"/>
      <c r="FD934" s="3"/>
      <c r="FE934" s="3"/>
      <c r="FF934" s="3"/>
      <c r="FG934" s="3"/>
      <c r="FH934" s="3"/>
      <c r="FI934" s="3"/>
      <c r="FJ934" s="3"/>
      <c r="FK934" s="3"/>
      <c r="FL934" s="3"/>
      <c r="FM934" s="3"/>
      <c r="FN934" s="3"/>
      <c r="FO934" s="3"/>
      <c r="FP934" s="3"/>
      <c r="FQ934" s="3"/>
      <c r="FR934" s="3"/>
      <c r="FS934" s="3"/>
      <c r="FT934" s="3"/>
      <c r="FU934" s="3"/>
      <c r="FV934" s="3"/>
      <c r="FW934" s="3"/>
      <c r="FX934" s="3"/>
      <c r="FY934" s="3"/>
      <c r="FZ934" s="3"/>
      <c r="GA934" s="3"/>
      <c r="GB934" s="3"/>
      <c r="GC934" s="3"/>
      <c r="GD934" s="3"/>
      <c r="GE934" s="3"/>
      <c r="GF934" s="3"/>
      <c r="GG934" s="3"/>
      <c r="GH934" s="3"/>
      <c r="GI934" s="3"/>
      <c r="GJ934" s="3"/>
      <c r="GK934" s="3"/>
      <c r="GL934" s="3"/>
      <c r="GM934" s="3"/>
      <c r="GN934" s="3"/>
      <c r="GO934" s="3"/>
      <c r="GP934" s="3"/>
      <c r="GQ934" s="3"/>
      <c r="GR934" s="3"/>
      <c r="GS934" s="3"/>
      <c r="GT934" s="3"/>
      <c r="GU934" s="3"/>
      <c r="GV934" s="3"/>
      <c r="GW934" s="3"/>
      <c r="GX934" s="3"/>
      <c r="GY934" s="3"/>
      <c r="GZ934" s="3"/>
      <c r="HA934" s="3"/>
      <c r="HB934" s="3"/>
      <c r="HC934" s="3"/>
      <c r="HD934" s="3"/>
      <c r="HE934" s="3"/>
      <c r="HF934" s="3"/>
      <c r="HG934" s="3"/>
      <c r="HH934" s="3"/>
      <c r="HI934" s="3"/>
      <c r="HJ934" s="3"/>
      <c r="HK934" s="3"/>
      <c r="HL934" s="3"/>
      <c r="HM934" s="3"/>
      <c r="HN934" s="3"/>
      <c r="HO934" s="3"/>
      <c r="HP934" s="3"/>
      <c r="HQ934" s="3"/>
      <c r="HR934" s="3"/>
      <c r="HS934" s="3"/>
      <c r="HT934" s="3"/>
      <c r="HU934" s="3"/>
      <c r="HV934" s="3"/>
      <c r="HW934" s="3"/>
      <c r="HX934" s="3"/>
      <c r="HY934" s="3"/>
      <c r="HZ934" s="3"/>
      <c r="IA934" s="3"/>
      <c r="IB934" s="3"/>
      <c r="IC934" s="3"/>
      <c r="ID934" s="3"/>
      <c r="IE934" s="3"/>
      <c r="IF934" s="3"/>
      <c r="IG934" s="3"/>
      <c r="IH934" s="3"/>
      <c r="II934" s="3"/>
      <c r="IJ934" s="3"/>
      <c r="IK934" s="3"/>
      <c r="IL934" s="3"/>
      <c r="IM934" s="3"/>
      <c r="IN934" s="3"/>
      <c r="IO934" s="3"/>
      <c r="IP934" s="3"/>
    </row>
    <row r="935" spans="1:250" x14ac:dyDescent="0.25">
      <c r="A935" s="21"/>
      <c r="B935" s="21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  <c r="GF935" s="3"/>
      <c r="GG935" s="3"/>
      <c r="GH935" s="3"/>
      <c r="GI935" s="3"/>
      <c r="GJ935" s="3"/>
      <c r="GK935" s="3"/>
      <c r="GL935" s="3"/>
      <c r="GM935" s="3"/>
      <c r="GN935" s="3"/>
      <c r="GO935" s="3"/>
      <c r="GP935" s="3"/>
      <c r="GQ935" s="3"/>
      <c r="GR935" s="3"/>
      <c r="GS935" s="3"/>
      <c r="GT935" s="3"/>
      <c r="GU935" s="3"/>
      <c r="GV935" s="3"/>
      <c r="GW935" s="3"/>
      <c r="GX935" s="3"/>
      <c r="GY935" s="3"/>
      <c r="GZ935" s="3"/>
      <c r="HA935" s="3"/>
      <c r="HB935" s="3"/>
      <c r="HC935" s="3"/>
      <c r="HD935" s="3"/>
      <c r="HE935" s="3"/>
      <c r="HF935" s="3"/>
      <c r="HG935" s="3"/>
      <c r="HH935" s="3"/>
      <c r="HI935" s="3"/>
      <c r="HJ935" s="3"/>
      <c r="HK935" s="3"/>
      <c r="HL935" s="3"/>
      <c r="HM935" s="3"/>
      <c r="HN935" s="3"/>
      <c r="HO935" s="3"/>
      <c r="HP935" s="3"/>
      <c r="HQ935" s="3"/>
      <c r="HR935" s="3"/>
      <c r="HS935" s="3"/>
      <c r="HT935" s="3"/>
      <c r="HU935" s="3"/>
      <c r="HV935" s="3"/>
      <c r="HW935" s="3"/>
      <c r="HX935" s="3"/>
      <c r="HY935" s="3"/>
      <c r="HZ935" s="3"/>
      <c r="IA935" s="3"/>
      <c r="IB935" s="3"/>
      <c r="IC935" s="3"/>
      <c r="ID935" s="3"/>
      <c r="IE935" s="3"/>
      <c r="IF935" s="3"/>
      <c r="IG935" s="3"/>
      <c r="IH935" s="3"/>
      <c r="II935" s="3"/>
      <c r="IJ935" s="3"/>
      <c r="IK935" s="3"/>
      <c r="IL935" s="3"/>
      <c r="IM935" s="3"/>
      <c r="IN935" s="3"/>
      <c r="IO935" s="3"/>
      <c r="IP935" s="3"/>
    </row>
    <row r="936" spans="1:250" x14ac:dyDescent="0.25">
      <c r="A936" s="21"/>
      <c r="B936" s="21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  <c r="FB936" s="3"/>
      <c r="FC936" s="3"/>
      <c r="FD936" s="3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  <c r="GE936" s="3"/>
      <c r="GF936" s="3"/>
      <c r="GG936" s="3"/>
      <c r="GH936" s="3"/>
      <c r="GI936" s="3"/>
      <c r="GJ936" s="3"/>
      <c r="GK936" s="3"/>
      <c r="GL936" s="3"/>
      <c r="GM936" s="3"/>
      <c r="GN936" s="3"/>
      <c r="GO936" s="3"/>
      <c r="GP936" s="3"/>
      <c r="GQ936" s="3"/>
      <c r="GR936" s="3"/>
      <c r="GS936" s="3"/>
      <c r="GT936" s="3"/>
      <c r="GU936" s="3"/>
      <c r="GV936" s="3"/>
      <c r="GW936" s="3"/>
      <c r="GX936" s="3"/>
      <c r="GY936" s="3"/>
      <c r="GZ936" s="3"/>
      <c r="HA936" s="3"/>
      <c r="HB936" s="3"/>
      <c r="HC936" s="3"/>
      <c r="HD936" s="3"/>
      <c r="HE936" s="3"/>
      <c r="HF936" s="3"/>
      <c r="HG936" s="3"/>
      <c r="HH936" s="3"/>
      <c r="HI936" s="3"/>
      <c r="HJ936" s="3"/>
      <c r="HK936" s="3"/>
      <c r="HL936" s="3"/>
      <c r="HM936" s="3"/>
      <c r="HN936" s="3"/>
      <c r="HO936" s="3"/>
      <c r="HP936" s="3"/>
      <c r="HQ936" s="3"/>
      <c r="HR936" s="3"/>
      <c r="HS936" s="3"/>
      <c r="HT936" s="3"/>
      <c r="HU936" s="3"/>
      <c r="HV936" s="3"/>
      <c r="HW936" s="3"/>
      <c r="HX936" s="3"/>
      <c r="HY936" s="3"/>
      <c r="HZ936" s="3"/>
      <c r="IA936" s="3"/>
      <c r="IB936" s="3"/>
      <c r="IC936" s="3"/>
      <c r="ID936" s="3"/>
      <c r="IE936" s="3"/>
      <c r="IF936" s="3"/>
      <c r="IG936" s="3"/>
      <c r="IH936" s="3"/>
      <c r="II936" s="3"/>
      <c r="IJ936" s="3"/>
      <c r="IK936" s="3"/>
      <c r="IL936" s="3"/>
      <c r="IM936" s="3"/>
      <c r="IN936" s="3"/>
      <c r="IO936" s="3"/>
      <c r="IP936" s="3"/>
    </row>
    <row r="937" spans="1:250" x14ac:dyDescent="0.25">
      <c r="A937" s="21"/>
      <c r="B937" s="21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  <c r="GF937" s="3"/>
      <c r="GG937" s="3"/>
      <c r="GH937" s="3"/>
      <c r="GI937" s="3"/>
      <c r="GJ937" s="3"/>
      <c r="GK937" s="3"/>
      <c r="GL937" s="3"/>
      <c r="GM937" s="3"/>
      <c r="GN937" s="3"/>
      <c r="GO937" s="3"/>
      <c r="GP937" s="3"/>
      <c r="GQ937" s="3"/>
      <c r="GR937" s="3"/>
      <c r="GS937" s="3"/>
      <c r="GT937" s="3"/>
      <c r="GU937" s="3"/>
      <c r="GV937" s="3"/>
      <c r="GW937" s="3"/>
      <c r="GX937" s="3"/>
      <c r="GY937" s="3"/>
      <c r="GZ937" s="3"/>
      <c r="HA937" s="3"/>
      <c r="HB937" s="3"/>
      <c r="HC937" s="3"/>
      <c r="HD937" s="3"/>
      <c r="HE937" s="3"/>
      <c r="HF937" s="3"/>
      <c r="HG937" s="3"/>
      <c r="HH937" s="3"/>
      <c r="HI937" s="3"/>
      <c r="HJ937" s="3"/>
      <c r="HK937" s="3"/>
      <c r="HL937" s="3"/>
      <c r="HM937" s="3"/>
      <c r="HN937" s="3"/>
      <c r="HO937" s="3"/>
      <c r="HP937" s="3"/>
      <c r="HQ937" s="3"/>
      <c r="HR937" s="3"/>
      <c r="HS937" s="3"/>
      <c r="HT937" s="3"/>
      <c r="HU937" s="3"/>
      <c r="HV937" s="3"/>
      <c r="HW937" s="3"/>
      <c r="HX937" s="3"/>
      <c r="HY937" s="3"/>
      <c r="HZ937" s="3"/>
      <c r="IA937" s="3"/>
      <c r="IB937" s="3"/>
      <c r="IC937" s="3"/>
      <c r="ID937" s="3"/>
      <c r="IE937" s="3"/>
      <c r="IF937" s="3"/>
      <c r="IG937" s="3"/>
      <c r="IH937" s="3"/>
      <c r="II937" s="3"/>
      <c r="IJ937" s="3"/>
      <c r="IK937" s="3"/>
      <c r="IL937" s="3"/>
      <c r="IM937" s="3"/>
      <c r="IN937" s="3"/>
      <c r="IO937" s="3"/>
      <c r="IP937" s="3"/>
    </row>
    <row r="938" spans="1:250" x14ac:dyDescent="0.25">
      <c r="A938" s="21"/>
      <c r="B938" s="21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  <c r="GO938" s="3"/>
      <c r="GP938" s="3"/>
      <c r="GQ938" s="3"/>
      <c r="GR938" s="3"/>
      <c r="GS938" s="3"/>
      <c r="GT938" s="3"/>
      <c r="GU938" s="3"/>
      <c r="GV938" s="3"/>
      <c r="GW938" s="3"/>
      <c r="GX938" s="3"/>
      <c r="GY938" s="3"/>
      <c r="GZ938" s="3"/>
      <c r="HA938" s="3"/>
      <c r="HB938" s="3"/>
      <c r="HC938" s="3"/>
      <c r="HD938" s="3"/>
      <c r="HE938" s="3"/>
      <c r="HF938" s="3"/>
      <c r="HG938" s="3"/>
      <c r="HH938" s="3"/>
      <c r="HI938" s="3"/>
      <c r="HJ938" s="3"/>
      <c r="HK938" s="3"/>
      <c r="HL938" s="3"/>
      <c r="HM938" s="3"/>
      <c r="HN938" s="3"/>
      <c r="HO938" s="3"/>
      <c r="HP938" s="3"/>
      <c r="HQ938" s="3"/>
      <c r="HR938" s="3"/>
      <c r="HS938" s="3"/>
      <c r="HT938" s="3"/>
      <c r="HU938" s="3"/>
      <c r="HV938" s="3"/>
      <c r="HW938" s="3"/>
      <c r="HX938" s="3"/>
      <c r="HY938" s="3"/>
      <c r="HZ938" s="3"/>
      <c r="IA938" s="3"/>
      <c r="IB938" s="3"/>
      <c r="IC938" s="3"/>
      <c r="ID938" s="3"/>
      <c r="IE938" s="3"/>
      <c r="IF938" s="3"/>
      <c r="IG938" s="3"/>
      <c r="IH938" s="3"/>
      <c r="II938" s="3"/>
      <c r="IJ938" s="3"/>
      <c r="IK938" s="3"/>
      <c r="IL938" s="3"/>
      <c r="IM938" s="3"/>
      <c r="IN938" s="3"/>
      <c r="IO938" s="3"/>
      <c r="IP938" s="3"/>
    </row>
    <row r="939" spans="1:250" x14ac:dyDescent="0.25">
      <c r="A939" s="21"/>
      <c r="B939" s="21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  <c r="GF939" s="3"/>
      <c r="GG939" s="3"/>
      <c r="GH939" s="3"/>
      <c r="GI939" s="3"/>
      <c r="GJ939" s="3"/>
      <c r="GK939" s="3"/>
      <c r="GL939" s="3"/>
      <c r="GM939" s="3"/>
      <c r="GN939" s="3"/>
      <c r="GO939" s="3"/>
      <c r="GP939" s="3"/>
      <c r="GQ939" s="3"/>
      <c r="GR939" s="3"/>
      <c r="GS939" s="3"/>
      <c r="GT939" s="3"/>
      <c r="GU939" s="3"/>
      <c r="GV939" s="3"/>
      <c r="GW939" s="3"/>
      <c r="GX939" s="3"/>
      <c r="GY939" s="3"/>
      <c r="GZ939" s="3"/>
      <c r="HA939" s="3"/>
      <c r="HB939" s="3"/>
      <c r="HC939" s="3"/>
      <c r="HD939" s="3"/>
      <c r="HE939" s="3"/>
      <c r="HF939" s="3"/>
      <c r="HG939" s="3"/>
      <c r="HH939" s="3"/>
      <c r="HI939" s="3"/>
      <c r="HJ939" s="3"/>
      <c r="HK939" s="3"/>
      <c r="HL939" s="3"/>
      <c r="HM939" s="3"/>
      <c r="HN939" s="3"/>
      <c r="HO939" s="3"/>
      <c r="HP939" s="3"/>
      <c r="HQ939" s="3"/>
      <c r="HR939" s="3"/>
      <c r="HS939" s="3"/>
      <c r="HT939" s="3"/>
      <c r="HU939" s="3"/>
      <c r="HV939" s="3"/>
      <c r="HW939" s="3"/>
      <c r="HX939" s="3"/>
      <c r="HY939" s="3"/>
      <c r="HZ939" s="3"/>
      <c r="IA939" s="3"/>
      <c r="IB939" s="3"/>
      <c r="IC939" s="3"/>
      <c r="ID939" s="3"/>
      <c r="IE939" s="3"/>
      <c r="IF939" s="3"/>
      <c r="IG939" s="3"/>
      <c r="IH939" s="3"/>
      <c r="II939" s="3"/>
      <c r="IJ939" s="3"/>
      <c r="IK939" s="3"/>
      <c r="IL939" s="3"/>
      <c r="IM939" s="3"/>
      <c r="IN939" s="3"/>
      <c r="IO939" s="3"/>
      <c r="IP939" s="3"/>
    </row>
    <row r="940" spans="1:250" x14ac:dyDescent="0.25">
      <c r="A940" s="21"/>
      <c r="B940" s="21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  <c r="GF940" s="3"/>
      <c r="GG940" s="3"/>
      <c r="GH940" s="3"/>
      <c r="GI940" s="3"/>
      <c r="GJ940" s="3"/>
      <c r="GK940" s="3"/>
      <c r="GL940" s="3"/>
      <c r="GM940" s="3"/>
      <c r="GN940" s="3"/>
      <c r="GO940" s="3"/>
      <c r="GP940" s="3"/>
      <c r="GQ940" s="3"/>
      <c r="GR940" s="3"/>
      <c r="GS940" s="3"/>
      <c r="GT940" s="3"/>
      <c r="GU940" s="3"/>
      <c r="GV940" s="3"/>
      <c r="GW940" s="3"/>
      <c r="GX940" s="3"/>
      <c r="GY940" s="3"/>
      <c r="GZ940" s="3"/>
      <c r="HA940" s="3"/>
      <c r="HB940" s="3"/>
      <c r="HC940" s="3"/>
      <c r="HD940" s="3"/>
      <c r="HE940" s="3"/>
      <c r="HF940" s="3"/>
      <c r="HG940" s="3"/>
      <c r="HH940" s="3"/>
      <c r="HI940" s="3"/>
      <c r="HJ940" s="3"/>
      <c r="HK940" s="3"/>
      <c r="HL940" s="3"/>
      <c r="HM940" s="3"/>
      <c r="HN940" s="3"/>
      <c r="HO940" s="3"/>
      <c r="HP940" s="3"/>
      <c r="HQ940" s="3"/>
      <c r="HR940" s="3"/>
      <c r="HS940" s="3"/>
      <c r="HT940" s="3"/>
      <c r="HU940" s="3"/>
      <c r="HV940" s="3"/>
      <c r="HW940" s="3"/>
      <c r="HX940" s="3"/>
      <c r="HY940" s="3"/>
      <c r="HZ940" s="3"/>
      <c r="IA940" s="3"/>
      <c r="IB940" s="3"/>
      <c r="IC940" s="3"/>
      <c r="ID940" s="3"/>
      <c r="IE940" s="3"/>
      <c r="IF940" s="3"/>
      <c r="IG940" s="3"/>
      <c r="IH940" s="3"/>
      <c r="II940" s="3"/>
      <c r="IJ940" s="3"/>
      <c r="IK940" s="3"/>
      <c r="IL940" s="3"/>
      <c r="IM940" s="3"/>
      <c r="IN940" s="3"/>
      <c r="IO940" s="3"/>
      <c r="IP940" s="3"/>
    </row>
    <row r="941" spans="1:250" x14ac:dyDescent="0.25">
      <c r="A941" s="21"/>
      <c r="B941" s="21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  <c r="GO941" s="3"/>
      <c r="GP941" s="3"/>
      <c r="GQ941" s="3"/>
      <c r="GR941" s="3"/>
      <c r="GS941" s="3"/>
      <c r="GT941" s="3"/>
      <c r="GU941" s="3"/>
      <c r="GV941" s="3"/>
      <c r="GW941" s="3"/>
      <c r="GX941" s="3"/>
      <c r="GY941" s="3"/>
      <c r="GZ941" s="3"/>
      <c r="HA941" s="3"/>
      <c r="HB941" s="3"/>
      <c r="HC941" s="3"/>
      <c r="HD941" s="3"/>
      <c r="HE941" s="3"/>
      <c r="HF941" s="3"/>
      <c r="HG941" s="3"/>
      <c r="HH941" s="3"/>
      <c r="HI941" s="3"/>
      <c r="HJ941" s="3"/>
      <c r="HK941" s="3"/>
      <c r="HL941" s="3"/>
      <c r="HM941" s="3"/>
      <c r="HN941" s="3"/>
      <c r="HO941" s="3"/>
      <c r="HP941" s="3"/>
      <c r="HQ941" s="3"/>
      <c r="HR941" s="3"/>
      <c r="HS941" s="3"/>
      <c r="HT941" s="3"/>
      <c r="HU941" s="3"/>
      <c r="HV941" s="3"/>
      <c r="HW941" s="3"/>
      <c r="HX941" s="3"/>
      <c r="HY941" s="3"/>
      <c r="HZ941" s="3"/>
      <c r="IA941" s="3"/>
      <c r="IB941" s="3"/>
      <c r="IC941" s="3"/>
      <c r="ID941" s="3"/>
      <c r="IE941" s="3"/>
      <c r="IF941" s="3"/>
      <c r="IG941" s="3"/>
      <c r="IH941" s="3"/>
      <c r="II941" s="3"/>
      <c r="IJ941" s="3"/>
      <c r="IK941" s="3"/>
      <c r="IL941" s="3"/>
      <c r="IM941" s="3"/>
      <c r="IN941" s="3"/>
      <c r="IO941" s="3"/>
      <c r="IP941" s="3"/>
    </row>
    <row r="942" spans="1:250" x14ac:dyDescent="0.25">
      <c r="A942" s="21"/>
      <c r="B942" s="21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  <c r="GO942" s="3"/>
      <c r="GP942" s="3"/>
      <c r="GQ942" s="3"/>
      <c r="GR942" s="3"/>
      <c r="GS942" s="3"/>
      <c r="GT942" s="3"/>
      <c r="GU942" s="3"/>
      <c r="GV942" s="3"/>
      <c r="GW942" s="3"/>
      <c r="GX942" s="3"/>
      <c r="GY942" s="3"/>
      <c r="GZ942" s="3"/>
      <c r="HA942" s="3"/>
      <c r="HB942" s="3"/>
      <c r="HC942" s="3"/>
      <c r="HD942" s="3"/>
      <c r="HE942" s="3"/>
      <c r="HF942" s="3"/>
      <c r="HG942" s="3"/>
      <c r="HH942" s="3"/>
      <c r="HI942" s="3"/>
      <c r="HJ942" s="3"/>
      <c r="HK942" s="3"/>
      <c r="HL942" s="3"/>
      <c r="HM942" s="3"/>
      <c r="HN942" s="3"/>
      <c r="HO942" s="3"/>
      <c r="HP942" s="3"/>
      <c r="HQ942" s="3"/>
      <c r="HR942" s="3"/>
      <c r="HS942" s="3"/>
      <c r="HT942" s="3"/>
      <c r="HU942" s="3"/>
      <c r="HV942" s="3"/>
      <c r="HW942" s="3"/>
      <c r="HX942" s="3"/>
      <c r="HY942" s="3"/>
      <c r="HZ942" s="3"/>
      <c r="IA942" s="3"/>
      <c r="IB942" s="3"/>
      <c r="IC942" s="3"/>
      <c r="ID942" s="3"/>
      <c r="IE942" s="3"/>
      <c r="IF942" s="3"/>
      <c r="IG942" s="3"/>
      <c r="IH942" s="3"/>
      <c r="II942" s="3"/>
      <c r="IJ942" s="3"/>
      <c r="IK942" s="3"/>
      <c r="IL942" s="3"/>
      <c r="IM942" s="3"/>
      <c r="IN942" s="3"/>
      <c r="IO942" s="3"/>
      <c r="IP942" s="3"/>
    </row>
    <row r="943" spans="1:250" x14ac:dyDescent="0.25">
      <c r="A943" s="21"/>
      <c r="B943" s="21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  <c r="GF943" s="3"/>
      <c r="GG943" s="3"/>
      <c r="GH943" s="3"/>
      <c r="GI943" s="3"/>
      <c r="GJ943" s="3"/>
      <c r="GK943" s="3"/>
      <c r="GL943" s="3"/>
      <c r="GM943" s="3"/>
      <c r="GN943" s="3"/>
      <c r="GO943" s="3"/>
      <c r="GP943" s="3"/>
      <c r="GQ943" s="3"/>
      <c r="GR943" s="3"/>
      <c r="GS943" s="3"/>
      <c r="GT943" s="3"/>
      <c r="GU943" s="3"/>
      <c r="GV943" s="3"/>
      <c r="GW943" s="3"/>
      <c r="GX943" s="3"/>
      <c r="GY943" s="3"/>
      <c r="GZ943" s="3"/>
      <c r="HA943" s="3"/>
      <c r="HB943" s="3"/>
      <c r="HC943" s="3"/>
      <c r="HD943" s="3"/>
      <c r="HE943" s="3"/>
      <c r="HF943" s="3"/>
      <c r="HG943" s="3"/>
      <c r="HH943" s="3"/>
      <c r="HI943" s="3"/>
      <c r="HJ943" s="3"/>
      <c r="HK943" s="3"/>
      <c r="HL943" s="3"/>
      <c r="HM943" s="3"/>
      <c r="HN943" s="3"/>
      <c r="HO943" s="3"/>
      <c r="HP943" s="3"/>
      <c r="HQ943" s="3"/>
      <c r="HR943" s="3"/>
      <c r="HS943" s="3"/>
      <c r="HT943" s="3"/>
      <c r="HU943" s="3"/>
      <c r="HV943" s="3"/>
      <c r="HW943" s="3"/>
      <c r="HX943" s="3"/>
      <c r="HY943" s="3"/>
      <c r="HZ943" s="3"/>
      <c r="IA943" s="3"/>
      <c r="IB943" s="3"/>
      <c r="IC943" s="3"/>
      <c r="ID943" s="3"/>
      <c r="IE943" s="3"/>
      <c r="IF943" s="3"/>
      <c r="IG943" s="3"/>
      <c r="IH943" s="3"/>
      <c r="II943" s="3"/>
      <c r="IJ943" s="3"/>
      <c r="IK943" s="3"/>
      <c r="IL943" s="3"/>
      <c r="IM943" s="3"/>
      <c r="IN943" s="3"/>
      <c r="IO943" s="3"/>
      <c r="IP943" s="3"/>
    </row>
    <row r="944" spans="1:250" x14ac:dyDescent="0.25">
      <c r="A944" s="21"/>
      <c r="B944" s="21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  <c r="GF944" s="3"/>
      <c r="GG944" s="3"/>
      <c r="GH944" s="3"/>
      <c r="GI944" s="3"/>
      <c r="GJ944" s="3"/>
      <c r="GK944" s="3"/>
      <c r="GL944" s="3"/>
      <c r="GM944" s="3"/>
      <c r="GN944" s="3"/>
      <c r="GO944" s="3"/>
      <c r="GP944" s="3"/>
      <c r="GQ944" s="3"/>
      <c r="GR944" s="3"/>
      <c r="GS944" s="3"/>
      <c r="GT944" s="3"/>
      <c r="GU944" s="3"/>
      <c r="GV944" s="3"/>
      <c r="GW944" s="3"/>
      <c r="GX944" s="3"/>
      <c r="GY944" s="3"/>
      <c r="GZ944" s="3"/>
      <c r="HA944" s="3"/>
      <c r="HB944" s="3"/>
      <c r="HC944" s="3"/>
      <c r="HD944" s="3"/>
      <c r="HE944" s="3"/>
      <c r="HF944" s="3"/>
      <c r="HG944" s="3"/>
      <c r="HH944" s="3"/>
      <c r="HI944" s="3"/>
      <c r="HJ944" s="3"/>
      <c r="HK944" s="3"/>
      <c r="HL944" s="3"/>
      <c r="HM944" s="3"/>
      <c r="HN944" s="3"/>
      <c r="HO944" s="3"/>
      <c r="HP944" s="3"/>
      <c r="HQ944" s="3"/>
      <c r="HR944" s="3"/>
      <c r="HS944" s="3"/>
      <c r="HT944" s="3"/>
      <c r="HU944" s="3"/>
      <c r="HV944" s="3"/>
      <c r="HW944" s="3"/>
      <c r="HX944" s="3"/>
      <c r="HY944" s="3"/>
      <c r="HZ944" s="3"/>
      <c r="IA944" s="3"/>
      <c r="IB944" s="3"/>
      <c r="IC944" s="3"/>
      <c r="ID944" s="3"/>
      <c r="IE944" s="3"/>
      <c r="IF944" s="3"/>
      <c r="IG944" s="3"/>
      <c r="IH944" s="3"/>
      <c r="II944" s="3"/>
      <c r="IJ944" s="3"/>
      <c r="IK944" s="3"/>
      <c r="IL944" s="3"/>
      <c r="IM944" s="3"/>
      <c r="IN944" s="3"/>
      <c r="IO944" s="3"/>
      <c r="IP944" s="3"/>
    </row>
    <row r="945" spans="1:250" x14ac:dyDescent="0.25">
      <c r="A945" s="21"/>
      <c r="B945" s="21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  <c r="GF945" s="3"/>
      <c r="GG945" s="3"/>
      <c r="GH945" s="3"/>
      <c r="GI945" s="3"/>
      <c r="GJ945" s="3"/>
      <c r="GK945" s="3"/>
      <c r="GL945" s="3"/>
      <c r="GM945" s="3"/>
      <c r="GN945" s="3"/>
      <c r="GO945" s="3"/>
      <c r="GP945" s="3"/>
      <c r="GQ945" s="3"/>
      <c r="GR945" s="3"/>
      <c r="GS945" s="3"/>
      <c r="GT945" s="3"/>
      <c r="GU945" s="3"/>
      <c r="GV945" s="3"/>
      <c r="GW945" s="3"/>
      <c r="GX945" s="3"/>
      <c r="GY945" s="3"/>
      <c r="GZ945" s="3"/>
      <c r="HA945" s="3"/>
      <c r="HB945" s="3"/>
      <c r="HC945" s="3"/>
      <c r="HD945" s="3"/>
      <c r="HE945" s="3"/>
      <c r="HF945" s="3"/>
      <c r="HG945" s="3"/>
      <c r="HH945" s="3"/>
      <c r="HI945" s="3"/>
      <c r="HJ945" s="3"/>
      <c r="HK945" s="3"/>
      <c r="HL945" s="3"/>
      <c r="HM945" s="3"/>
      <c r="HN945" s="3"/>
      <c r="HO945" s="3"/>
      <c r="HP945" s="3"/>
      <c r="HQ945" s="3"/>
      <c r="HR945" s="3"/>
      <c r="HS945" s="3"/>
      <c r="HT945" s="3"/>
      <c r="HU945" s="3"/>
      <c r="HV945" s="3"/>
      <c r="HW945" s="3"/>
      <c r="HX945" s="3"/>
      <c r="HY945" s="3"/>
      <c r="HZ945" s="3"/>
      <c r="IA945" s="3"/>
      <c r="IB945" s="3"/>
      <c r="IC945" s="3"/>
      <c r="ID945" s="3"/>
      <c r="IE945" s="3"/>
      <c r="IF945" s="3"/>
      <c r="IG945" s="3"/>
      <c r="IH945" s="3"/>
      <c r="II945" s="3"/>
      <c r="IJ945" s="3"/>
      <c r="IK945" s="3"/>
      <c r="IL945" s="3"/>
      <c r="IM945" s="3"/>
      <c r="IN945" s="3"/>
      <c r="IO945" s="3"/>
      <c r="IP945" s="3"/>
    </row>
    <row r="946" spans="1:250" x14ac:dyDescent="0.25">
      <c r="A946" s="21"/>
      <c r="B946" s="21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  <c r="GF946" s="3"/>
      <c r="GG946" s="3"/>
      <c r="GH946" s="3"/>
      <c r="GI946" s="3"/>
      <c r="GJ946" s="3"/>
      <c r="GK946" s="3"/>
      <c r="GL946" s="3"/>
      <c r="GM946" s="3"/>
      <c r="GN946" s="3"/>
      <c r="GO946" s="3"/>
      <c r="GP946" s="3"/>
      <c r="GQ946" s="3"/>
      <c r="GR946" s="3"/>
      <c r="GS946" s="3"/>
      <c r="GT946" s="3"/>
      <c r="GU946" s="3"/>
      <c r="GV946" s="3"/>
      <c r="GW946" s="3"/>
      <c r="GX946" s="3"/>
      <c r="GY946" s="3"/>
      <c r="GZ946" s="3"/>
      <c r="HA946" s="3"/>
      <c r="HB946" s="3"/>
      <c r="HC946" s="3"/>
      <c r="HD946" s="3"/>
      <c r="HE946" s="3"/>
      <c r="HF946" s="3"/>
      <c r="HG946" s="3"/>
      <c r="HH946" s="3"/>
      <c r="HI946" s="3"/>
      <c r="HJ946" s="3"/>
      <c r="HK946" s="3"/>
      <c r="HL946" s="3"/>
      <c r="HM946" s="3"/>
      <c r="HN946" s="3"/>
      <c r="HO946" s="3"/>
      <c r="HP946" s="3"/>
      <c r="HQ946" s="3"/>
      <c r="HR946" s="3"/>
      <c r="HS946" s="3"/>
      <c r="HT946" s="3"/>
      <c r="HU946" s="3"/>
      <c r="HV946" s="3"/>
      <c r="HW946" s="3"/>
      <c r="HX946" s="3"/>
      <c r="HY946" s="3"/>
      <c r="HZ946" s="3"/>
      <c r="IA946" s="3"/>
      <c r="IB946" s="3"/>
      <c r="IC946" s="3"/>
      <c r="ID946" s="3"/>
      <c r="IE946" s="3"/>
      <c r="IF946" s="3"/>
      <c r="IG946" s="3"/>
      <c r="IH946" s="3"/>
      <c r="II946" s="3"/>
      <c r="IJ946" s="3"/>
      <c r="IK946" s="3"/>
      <c r="IL946" s="3"/>
      <c r="IM946" s="3"/>
      <c r="IN946" s="3"/>
      <c r="IO946" s="3"/>
      <c r="IP946" s="3"/>
    </row>
    <row r="947" spans="1:250" x14ac:dyDescent="0.25">
      <c r="A947" s="21"/>
      <c r="B947" s="21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  <c r="FB947" s="3"/>
      <c r="FC947" s="3"/>
      <c r="FD947" s="3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  <c r="GE947" s="3"/>
      <c r="GF947" s="3"/>
      <c r="GG947" s="3"/>
      <c r="GH947" s="3"/>
      <c r="GI947" s="3"/>
      <c r="GJ947" s="3"/>
      <c r="GK947" s="3"/>
      <c r="GL947" s="3"/>
      <c r="GM947" s="3"/>
      <c r="GN947" s="3"/>
      <c r="GO947" s="3"/>
      <c r="GP947" s="3"/>
      <c r="GQ947" s="3"/>
      <c r="GR947" s="3"/>
      <c r="GS947" s="3"/>
      <c r="GT947" s="3"/>
      <c r="GU947" s="3"/>
      <c r="GV947" s="3"/>
      <c r="GW947" s="3"/>
      <c r="GX947" s="3"/>
      <c r="GY947" s="3"/>
      <c r="GZ947" s="3"/>
      <c r="HA947" s="3"/>
      <c r="HB947" s="3"/>
      <c r="HC947" s="3"/>
      <c r="HD947" s="3"/>
      <c r="HE947" s="3"/>
      <c r="HF947" s="3"/>
      <c r="HG947" s="3"/>
      <c r="HH947" s="3"/>
      <c r="HI947" s="3"/>
      <c r="HJ947" s="3"/>
      <c r="HK947" s="3"/>
      <c r="HL947" s="3"/>
      <c r="HM947" s="3"/>
      <c r="HN947" s="3"/>
      <c r="HO947" s="3"/>
      <c r="HP947" s="3"/>
      <c r="HQ947" s="3"/>
      <c r="HR947" s="3"/>
      <c r="HS947" s="3"/>
      <c r="HT947" s="3"/>
      <c r="HU947" s="3"/>
      <c r="HV947" s="3"/>
      <c r="HW947" s="3"/>
      <c r="HX947" s="3"/>
      <c r="HY947" s="3"/>
      <c r="HZ947" s="3"/>
      <c r="IA947" s="3"/>
      <c r="IB947" s="3"/>
      <c r="IC947" s="3"/>
      <c r="ID947" s="3"/>
      <c r="IE947" s="3"/>
      <c r="IF947" s="3"/>
      <c r="IG947" s="3"/>
      <c r="IH947" s="3"/>
      <c r="II947" s="3"/>
      <c r="IJ947" s="3"/>
      <c r="IK947" s="3"/>
      <c r="IL947" s="3"/>
      <c r="IM947" s="3"/>
      <c r="IN947" s="3"/>
      <c r="IO947" s="3"/>
      <c r="IP947" s="3"/>
    </row>
    <row r="948" spans="1:250" x14ac:dyDescent="0.25">
      <c r="A948" s="21"/>
      <c r="B948" s="21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  <c r="FB948" s="3"/>
      <c r="FC948" s="3"/>
      <c r="FD948" s="3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  <c r="GE948" s="3"/>
      <c r="GF948" s="3"/>
      <c r="GG948" s="3"/>
      <c r="GH948" s="3"/>
      <c r="GI948" s="3"/>
      <c r="GJ948" s="3"/>
      <c r="GK948" s="3"/>
      <c r="GL948" s="3"/>
      <c r="GM948" s="3"/>
      <c r="GN948" s="3"/>
      <c r="GO948" s="3"/>
      <c r="GP948" s="3"/>
      <c r="GQ948" s="3"/>
      <c r="GR948" s="3"/>
      <c r="GS948" s="3"/>
      <c r="GT948" s="3"/>
      <c r="GU948" s="3"/>
      <c r="GV948" s="3"/>
      <c r="GW948" s="3"/>
      <c r="GX948" s="3"/>
      <c r="GY948" s="3"/>
      <c r="GZ948" s="3"/>
      <c r="HA948" s="3"/>
      <c r="HB948" s="3"/>
      <c r="HC948" s="3"/>
      <c r="HD948" s="3"/>
      <c r="HE948" s="3"/>
      <c r="HF948" s="3"/>
      <c r="HG948" s="3"/>
      <c r="HH948" s="3"/>
      <c r="HI948" s="3"/>
      <c r="HJ948" s="3"/>
      <c r="HK948" s="3"/>
      <c r="HL948" s="3"/>
      <c r="HM948" s="3"/>
      <c r="HN948" s="3"/>
      <c r="HO948" s="3"/>
      <c r="HP948" s="3"/>
      <c r="HQ948" s="3"/>
      <c r="HR948" s="3"/>
      <c r="HS948" s="3"/>
      <c r="HT948" s="3"/>
      <c r="HU948" s="3"/>
      <c r="HV948" s="3"/>
      <c r="HW948" s="3"/>
      <c r="HX948" s="3"/>
      <c r="HY948" s="3"/>
      <c r="HZ948" s="3"/>
      <c r="IA948" s="3"/>
      <c r="IB948" s="3"/>
      <c r="IC948" s="3"/>
      <c r="ID948" s="3"/>
      <c r="IE948" s="3"/>
      <c r="IF948" s="3"/>
      <c r="IG948" s="3"/>
      <c r="IH948" s="3"/>
      <c r="II948" s="3"/>
      <c r="IJ948" s="3"/>
      <c r="IK948" s="3"/>
      <c r="IL948" s="3"/>
      <c r="IM948" s="3"/>
      <c r="IN948" s="3"/>
      <c r="IO948" s="3"/>
      <c r="IP948" s="3"/>
    </row>
    <row r="949" spans="1:250" x14ac:dyDescent="0.25">
      <c r="A949" s="21"/>
      <c r="B949" s="21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  <c r="GO949" s="3"/>
      <c r="GP949" s="3"/>
      <c r="GQ949" s="3"/>
      <c r="GR949" s="3"/>
      <c r="GS949" s="3"/>
      <c r="GT949" s="3"/>
      <c r="GU949" s="3"/>
      <c r="GV949" s="3"/>
      <c r="GW949" s="3"/>
      <c r="GX949" s="3"/>
      <c r="GY949" s="3"/>
      <c r="GZ949" s="3"/>
      <c r="HA949" s="3"/>
      <c r="HB949" s="3"/>
      <c r="HC949" s="3"/>
      <c r="HD949" s="3"/>
      <c r="HE949" s="3"/>
      <c r="HF949" s="3"/>
      <c r="HG949" s="3"/>
      <c r="HH949" s="3"/>
      <c r="HI949" s="3"/>
      <c r="HJ949" s="3"/>
      <c r="HK949" s="3"/>
      <c r="HL949" s="3"/>
      <c r="HM949" s="3"/>
      <c r="HN949" s="3"/>
      <c r="HO949" s="3"/>
      <c r="HP949" s="3"/>
      <c r="HQ949" s="3"/>
      <c r="HR949" s="3"/>
      <c r="HS949" s="3"/>
      <c r="HT949" s="3"/>
      <c r="HU949" s="3"/>
      <c r="HV949" s="3"/>
      <c r="HW949" s="3"/>
      <c r="HX949" s="3"/>
      <c r="HY949" s="3"/>
      <c r="HZ949" s="3"/>
      <c r="IA949" s="3"/>
      <c r="IB949" s="3"/>
      <c r="IC949" s="3"/>
      <c r="ID949" s="3"/>
      <c r="IE949" s="3"/>
      <c r="IF949" s="3"/>
      <c r="IG949" s="3"/>
      <c r="IH949" s="3"/>
      <c r="II949" s="3"/>
      <c r="IJ949" s="3"/>
      <c r="IK949" s="3"/>
      <c r="IL949" s="3"/>
      <c r="IM949" s="3"/>
      <c r="IN949" s="3"/>
      <c r="IO949" s="3"/>
      <c r="IP949" s="3"/>
    </row>
    <row r="950" spans="1:250" x14ac:dyDescent="0.25">
      <c r="A950" s="21"/>
      <c r="B950" s="21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  <c r="IG950" s="3"/>
      <c r="IH950" s="3"/>
      <c r="II950" s="3"/>
      <c r="IJ950" s="3"/>
      <c r="IK950" s="3"/>
      <c r="IL950" s="3"/>
      <c r="IM950" s="3"/>
      <c r="IN950" s="3"/>
      <c r="IO950" s="3"/>
      <c r="IP950" s="3"/>
    </row>
    <row r="951" spans="1:250" x14ac:dyDescent="0.25">
      <c r="A951" s="21"/>
      <c r="B951" s="21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  <c r="GX951" s="3"/>
      <c r="GY951" s="3"/>
      <c r="GZ951" s="3"/>
      <c r="HA951" s="3"/>
      <c r="HB951" s="3"/>
      <c r="HC951" s="3"/>
      <c r="HD951" s="3"/>
      <c r="HE951" s="3"/>
      <c r="HF951" s="3"/>
      <c r="HG951" s="3"/>
      <c r="HH951" s="3"/>
      <c r="HI951" s="3"/>
      <c r="HJ951" s="3"/>
      <c r="HK951" s="3"/>
      <c r="HL951" s="3"/>
      <c r="HM951" s="3"/>
      <c r="HN951" s="3"/>
      <c r="HO951" s="3"/>
      <c r="HP951" s="3"/>
      <c r="HQ951" s="3"/>
      <c r="HR951" s="3"/>
      <c r="HS951" s="3"/>
      <c r="HT951" s="3"/>
      <c r="HU951" s="3"/>
      <c r="HV951" s="3"/>
      <c r="HW951" s="3"/>
      <c r="HX951" s="3"/>
      <c r="HY951" s="3"/>
      <c r="HZ951" s="3"/>
      <c r="IA951" s="3"/>
      <c r="IB951" s="3"/>
      <c r="IC951" s="3"/>
      <c r="ID951" s="3"/>
      <c r="IE951" s="3"/>
      <c r="IF951" s="3"/>
      <c r="IG951" s="3"/>
      <c r="IH951" s="3"/>
      <c r="II951" s="3"/>
      <c r="IJ951" s="3"/>
      <c r="IK951" s="3"/>
      <c r="IL951" s="3"/>
      <c r="IM951" s="3"/>
      <c r="IN951" s="3"/>
      <c r="IO951" s="3"/>
      <c r="IP951" s="3"/>
    </row>
    <row r="952" spans="1:250" x14ac:dyDescent="0.25">
      <c r="A952" s="21"/>
      <c r="B952" s="21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  <c r="GX952" s="3"/>
      <c r="GY952" s="3"/>
      <c r="GZ952" s="3"/>
      <c r="HA952" s="3"/>
      <c r="HB952" s="3"/>
      <c r="HC952" s="3"/>
      <c r="HD952" s="3"/>
      <c r="HE952" s="3"/>
      <c r="HF952" s="3"/>
      <c r="HG952" s="3"/>
      <c r="HH952" s="3"/>
      <c r="HI952" s="3"/>
      <c r="HJ952" s="3"/>
      <c r="HK952" s="3"/>
      <c r="HL952" s="3"/>
      <c r="HM952" s="3"/>
      <c r="HN952" s="3"/>
      <c r="HO952" s="3"/>
      <c r="HP952" s="3"/>
      <c r="HQ952" s="3"/>
      <c r="HR952" s="3"/>
      <c r="HS952" s="3"/>
      <c r="HT952" s="3"/>
      <c r="HU952" s="3"/>
      <c r="HV952" s="3"/>
      <c r="HW952" s="3"/>
      <c r="HX952" s="3"/>
      <c r="HY952" s="3"/>
      <c r="HZ952" s="3"/>
      <c r="IA952" s="3"/>
      <c r="IB952" s="3"/>
      <c r="IC952" s="3"/>
      <c r="ID952" s="3"/>
      <c r="IE952" s="3"/>
      <c r="IF952" s="3"/>
      <c r="IG952" s="3"/>
      <c r="IH952" s="3"/>
      <c r="II952" s="3"/>
      <c r="IJ952" s="3"/>
      <c r="IK952" s="3"/>
      <c r="IL952" s="3"/>
      <c r="IM952" s="3"/>
      <c r="IN952" s="3"/>
      <c r="IO952" s="3"/>
      <c r="IP952" s="3"/>
    </row>
    <row r="953" spans="1:250" x14ac:dyDescent="0.25">
      <c r="A953" s="21"/>
      <c r="B953" s="21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  <c r="GO953" s="3"/>
      <c r="GP953" s="3"/>
      <c r="GQ953" s="3"/>
      <c r="GR953" s="3"/>
      <c r="GS953" s="3"/>
      <c r="GT953" s="3"/>
      <c r="GU953" s="3"/>
      <c r="GV953" s="3"/>
      <c r="GW953" s="3"/>
      <c r="GX953" s="3"/>
      <c r="GY953" s="3"/>
      <c r="GZ953" s="3"/>
      <c r="HA953" s="3"/>
      <c r="HB953" s="3"/>
      <c r="HC953" s="3"/>
      <c r="HD953" s="3"/>
      <c r="HE953" s="3"/>
      <c r="HF953" s="3"/>
      <c r="HG953" s="3"/>
      <c r="HH953" s="3"/>
      <c r="HI953" s="3"/>
      <c r="HJ953" s="3"/>
      <c r="HK953" s="3"/>
      <c r="HL953" s="3"/>
      <c r="HM953" s="3"/>
      <c r="HN953" s="3"/>
      <c r="HO953" s="3"/>
      <c r="HP953" s="3"/>
      <c r="HQ953" s="3"/>
      <c r="HR953" s="3"/>
      <c r="HS953" s="3"/>
      <c r="HT953" s="3"/>
      <c r="HU953" s="3"/>
      <c r="HV953" s="3"/>
      <c r="HW953" s="3"/>
      <c r="HX953" s="3"/>
      <c r="HY953" s="3"/>
      <c r="HZ953" s="3"/>
      <c r="IA953" s="3"/>
      <c r="IB953" s="3"/>
      <c r="IC953" s="3"/>
      <c r="ID953" s="3"/>
      <c r="IE953" s="3"/>
      <c r="IF953" s="3"/>
      <c r="IG953" s="3"/>
      <c r="IH953" s="3"/>
      <c r="II953" s="3"/>
      <c r="IJ953" s="3"/>
      <c r="IK953" s="3"/>
      <c r="IL953" s="3"/>
      <c r="IM953" s="3"/>
      <c r="IN953" s="3"/>
      <c r="IO953" s="3"/>
      <c r="IP953" s="3"/>
    </row>
    <row r="954" spans="1:250" x14ac:dyDescent="0.25">
      <c r="A954" s="21"/>
      <c r="B954" s="21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  <c r="GF954" s="3"/>
      <c r="GG954" s="3"/>
      <c r="GH954" s="3"/>
      <c r="GI954" s="3"/>
      <c r="GJ954" s="3"/>
      <c r="GK954" s="3"/>
      <c r="GL954" s="3"/>
      <c r="GM954" s="3"/>
      <c r="GN954" s="3"/>
      <c r="GO954" s="3"/>
      <c r="GP954" s="3"/>
      <c r="GQ954" s="3"/>
      <c r="GR954" s="3"/>
      <c r="GS954" s="3"/>
      <c r="GT954" s="3"/>
      <c r="GU954" s="3"/>
      <c r="GV954" s="3"/>
      <c r="GW954" s="3"/>
      <c r="GX954" s="3"/>
      <c r="GY954" s="3"/>
      <c r="GZ954" s="3"/>
      <c r="HA954" s="3"/>
      <c r="HB954" s="3"/>
      <c r="HC954" s="3"/>
      <c r="HD954" s="3"/>
      <c r="HE954" s="3"/>
      <c r="HF954" s="3"/>
      <c r="HG954" s="3"/>
      <c r="HH954" s="3"/>
      <c r="HI954" s="3"/>
      <c r="HJ954" s="3"/>
      <c r="HK954" s="3"/>
      <c r="HL954" s="3"/>
      <c r="HM954" s="3"/>
      <c r="HN954" s="3"/>
      <c r="HO954" s="3"/>
      <c r="HP954" s="3"/>
      <c r="HQ954" s="3"/>
      <c r="HR954" s="3"/>
      <c r="HS954" s="3"/>
      <c r="HT954" s="3"/>
      <c r="HU954" s="3"/>
      <c r="HV954" s="3"/>
      <c r="HW954" s="3"/>
      <c r="HX954" s="3"/>
      <c r="HY954" s="3"/>
      <c r="HZ954" s="3"/>
      <c r="IA954" s="3"/>
      <c r="IB954" s="3"/>
      <c r="IC954" s="3"/>
      <c r="ID954" s="3"/>
      <c r="IE954" s="3"/>
      <c r="IF954" s="3"/>
      <c r="IG954" s="3"/>
      <c r="IH954" s="3"/>
      <c r="II954" s="3"/>
      <c r="IJ954" s="3"/>
      <c r="IK954" s="3"/>
      <c r="IL954" s="3"/>
      <c r="IM954" s="3"/>
      <c r="IN954" s="3"/>
      <c r="IO954" s="3"/>
      <c r="IP954" s="3"/>
    </row>
    <row r="955" spans="1:250" x14ac:dyDescent="0.25">
      <c r="A955" s="21"/>
      <c r="B955" s="21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  <c r="FB955" s="3"/>
      <c r="FC955" s="3"/>
      <c r="FD955" s="3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  <c r="GE955" s="3"/>
      <c r="GF955" s="3"/>
      <c r="GG955" s="3"/>
      <c r="GH955" s="3"/>
      <c r="GI955" s="3"/>
      <c r="GJ955" s="3"/>
      <c r="GK955" s="3"/>
      <c r="GL955" s="3"/>
      <c r="GM955" s="3"/>
      <c r="GN955" s="3"/>
      <c r="GO955" s="3"/>
      <c r="GP955" s="3"/>
      <c r="GQ955" s="3"/>
      <c r="GR955" s="3"/>
      <c r="GS955" s="3"/>
      <c r="GT955" s="3"/>
      <c r="GU955" s="3"/>
      <c r="GV955" s="3"/>
      <c r="GW955" s="3"/>
      <c r="GX955" s="3"/>
      <c r="GY955" s="3"/>
      <c r="GZ955" s="3"/>
      <c r="HA955" s="3"/>
      <c r="HB955" s="3"/>
      <c r="HC955" s="3"/>
      <c r="HD955" s="3"/>
      <c r="HE955" s="3"/>
      <c r="HF955" s="3"/>
      <c r="HG955" s="3"/>
      <c r="HH955" s="3"/>
      <c r="HI955" s="3"/>
      <c r="HJ955" s="3"/>
      <c r="HK955" s="3"/>
      <c r="HL955" s="3"/>
      <c r="HM955" s="3"/>
      <c r="HN955" s="3"/>
      <c r="HO955" s="3"/>
      <c r="HP955" s="3"/>
      <c r="HQ955" s="3"/>
      <c r="HR955" s="3"/>
      <c r="HS955" s="3"/>
      <c r="HT955" s="3"/>
      <c r="HU955" s="3"/>
      <c r="HV955" s="3"/>
      <c r="HW955" s="3"/>
      <c r="HX955" s="3"/>
      <c r="HY955" s="3"/>
      <c r="HZ955" s="3"/>
      <c r="IA955" s="3"/>
      <c r="IB955" s="3"/>
      <c r="IC955" s="3"/>
      <c r="ID955" s="3"/>
      <c r="IE955" s="3"/>
      <c r="IF955" s="3"/>
      <c r="IG955" s="3"/>
      <c r="IH955" s="3"/>
      <c r="II955" s="3"/>
      <c r="IJ955" s="3"/>
      <c r="IK955" s="3"/>
      <c r="IL955" s="3"/>
      <c r="IM955" s="3"/>
      <c r="IN955" s="3"/>
      <c r="IO955" s="3"/>
      <c r="IP955" s="3"/>
    </row>
    <row r="956" spans="1:250" x14ac:dyDescent="0.25">
      <c r="A956" s="21"/>
      <c r="B956" s="21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  <c r="GE956" s="3"/>
      <c r="GF956" s="3"/>
      <c r="GG956" s="3"/>
      <c r="GH956" s="3"/>
      <c r="GI956" s="3"/>
      <c r="GJ956" s="3"/>
      <c r="GK956" s="3"/>
      <c r="GL956" s="3"/>
      <c r="GM956" s="3"/>
      <c r="GN956" s="3"/>
      <c r="GO956" s="3"/>
      <c r="GP956" s="3"/>
      <c r="GQ956" s="3"/>
      <c r="GR956" s="3"/>
      <c r="GS956" s="3"/>
      <c r="GT956" s="3"/>
      <c r="GU956" s="3"/>
      <c r="GV956" s="3"/>
      <c r="GW956" s="3"/>
      <c r="GX956" s="3"/>
      <c r="GY956" s="3"/>
      <c r="GZ956" s="3"/>
      <c r="HA956" s="3"/>
      <c r="HB956" s="3"/>
      <c r="HC956" s="3"/>
      <c r="HD956" s="3"/>
      <c r="HE956" s="3"/>
      <c r="HF956" s="3"/>
      <c r="HG956" s="3"/>
      <c r="HH956" s="3"/>
      <c r="HI956" s="3"/>
      <c r="HJ956" s="3"/>
      <c r="HK956" s="3"/>
      <c r="HL956" s="3"/>
      <c r="HM956" s="3"/>
      <c r="HN956" s="3"/>
      <c r="HO956" s="3"/>
      <c r="HP956" s="3"/>
      <c r="HQ956" s="3"/>
      <c r="HR956" s="3"/>
      <c r="HS956" s="3"/>
      <c r="HT956" s="3"/>
      <c r="HU956" s="3"/>
      <c r="HV956" s="3"/>
      <c r="HW956" s="3"/>
      <c r="HX956" s="3"/>
      <c r="HY956" s="3"/>
      <c r="HZ956" s="3"/>
      <c r="IA956" s="3"/>
      <c r="IB956" s="3"/>
      <c r="IC956" s="3"/>
      <c r="ID956" s="3"/>
      <c r="IE956" s="3"/>
      <c r="IF956" s="3"/>
      <c r="IG956" s="3"/>
      <c r="IH956" s="3"/>
      <c r="II956" s="3"/>
      <c r="IJ956" s="3"/>
      <c r="IK956" s="3"/>
      <c r="IL956" s="3"/>
      <c r="IM956" s="3"/>
      <c r="IN956" s="3"/>
      <c r="IO956" s="3"/>
      <c r="IP956" s="3"/>
    </row>
    <row r="957" spans="1:250" x14ac:dyDescent="0.25">
      <c r="A957" s="21"/>
      <c r="B957" s="21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  <c r="FB957" s="3"/>
      <c r="FC957" s="3"/>
      <c r="FD957" s="3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  <c r="GE957" s="3"/>
      <c r="GF957" s="3"/>
      <c r="GG957" s="3"/>
      <c r="GH957" s="3"/>
      <c r="GI957" s="3"/>
      <c r="GJ957" s="3"/>
      <c r="GK957" s="3"/>
      <c r="GL957" s="3"/>
      <c r="GM957" s="3"/>
      <c r="GN957" s="3"/>
      <c r="GO957" s="3"/>
      <c r="GP957" s="3"/>
      <c r="GQ957" s="3"/>
      <c r="GR957" s="3"/>
      <c r="GS957" s="3"/>
      <c r="GT957" s="3"/>
      <c r="GU957" s="3"/>
      <c r="GV957" s="3"/>
      <c r="GW957" s="3"/>
      <c r="GX957" s="3"/>
      <c r="GY957" s="3"/>
      <c r="GZ957" s="3"/>
      <c r="HA957" s="3"/>
      <c r="HB957" s="3"/>
      <c r="HC957" s="3"/>
      <c r="HD957" s="3"/>
      <c r="HE957" s="3"/>
      <c r="HF957" s="3"/>
      <c r="HG957" s="3"/>
      <c r="HH957" s="3"/>
      <c r="HI957" s="3"/>
      <c r="HJ957" s="3"/>
      <c r="HK957" s="3"/>
      <c r="HL957" s="3"/>
      <c r="HM957" s="3"/>
      <c r="HN957" s="3"/>
      <c r="HO957" s="3"/>
      <c r="HP957" s="3"/>
      <c r="HQ957" s="3"/>
      <c r="HR957" s="3"/>
      <c r="HS957" s="3"/>
      <c r="HT957" s="3"/>
      <c r="HU957" s="3"/>
      <c r="HV957" s="3"/>
      <c r="HW957" s="3"/>
      <c r="HX957" s="3"/>
      <c r="HY957" s="3"/>
      <c r="HZ957" s="3"/>
      <c r="IA957" s="3"/>
      <c r="IB957" s="3"/>
      <c r="IC957" s="3"/>
      <c r="ID957" s="3"/>
      <c r="IE957" s="3"/>
      <c r="IF957" s="3"/>
      <c r="IG957" s="3"/>
      <c r="IH957" s="3"/>
      <c r="II957" s="3"/>
      <c r="IJ957" s="3"/>
      <c r="IK957" s="3"/>
      <c r="IL957" s="3"/>
      <c r="IM957" s="3"/>
      <c r="IN957" s="3"/>
      <c r="IO957" s="3"/>
      <c r="IP957" s="3"/>
    </row>
    <row r="958" spans="1:250" x14ac:dyDescent="0.25">
      <c r="A958" s="21"/>
      <c r="B958" s="21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  <c r="GE958" s="3"/>
      <c r="GF958" s="3"/>
      <c r="GG958" s="3"/>
      <c r="GH958" s="3"/>
      <c r="GI958" s="3"/>
      <c r="GJ958" s="3"/>
      <c r="GK958" s="3"/>
      <c r="GL958" s="3"/>
      <c r="GM958" s="3"/>
      <c r="GN958" s="3"/>
      <c r="GO958" s="3"/>
      <c r="GP958" s="3"/>
      <c r="GQ958" s="3"/>
      <c r="GR958" s="3"/>
      <c r="GS958" s="3"/>
      <c r="GT958" s="3"/>
      <c r="GU958" s="3"/>
      <c r="GV958" s="3"/>
      <c r="GW958" s="3"/>
      <c r="GX958" s="3"/>
      <c r="GY958" s="3"/>
      <c r="GZ958" s="3"/>
      <c r="HA958" s="3"/>
      <c r="HB958" s="3"/>
      <c r="HC958" s="3"/>
      <c r="HD958" s="3"/>
      <c r="HE958" s="3"/>
      <c r="HF958" s="3"/>
      <c r="HG958" s="3"/>
      <c r="HH958" s="3"/>
      <c r="HI958" s="3"/>
      <c r="HJ958" s="3"/>
      <c r="HK958" s="3"/>
      <c r="HL958" s="3"/>
      <c r="HM958" s="3"/>
      <c r="HN958" s="3"/>
      <c r="HO958" s="3"/>
      <c r="HP958" s="3"/>
      <c r="HQ958" s="3"/>
      <c r="HR958" s="3"/>
      <c r="HS958" s="3"/>
      <c r="HT958" s="3"/>
      <c r="HU958" s="3"/>
      <c r="HV958" s="3"/>
      <c r="HW958" s="3"/>
      <c r="HX958" s="3"/>
      <c r="HY958" s="3"/>
      <c r="HZ958" s="3"/>
      <c r="IA958" s="3"/>
      <c r="IB958" s="3"/>
      <c r="IC958" s="3"/>
      <c r="ID958" s="3"/>
      <c r="IE958" s="3"/>
      <c r="IF958" s="3"/>
      <c r="IG958" s="3"/>
      <c r="IH958" s="3"/>
      <c r="II958" s="3"/>
      <c r="IJ958" s="3"/>
      <c r="IK958" s="3"/>
      <c r="IL958" s="3"/>
      <c r="IM958" s="3"/>
      <c r="IN958" s="3"/>
      <c r="IO958" s="3"/>
      <c r="IP958" s="3"/>
    </row>
    <row r="959" spans="1:250" x14ac:dyDescent="0.25">
      <c r="A959" s="21"/>
      <c r="B959" s="21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  <c r="GF959" s="3"/>
      <c r="GG959" s="3"/>
      <c r="GH959" s="3"/>
      <c r="GI959" s="3"/>
      <c r="GJ959" s="3"/>
      <c r="GK959" s="3"/>
      <c r="GL959" s="3"/>
      <c r="GM959" s="3"/>
      <c r="GN959" s="3"/>
      <c r="GO959" s="3"/>
      <c r="GP959" s="3"/>
      <c r="GQ959" s="3"/>
      <c r="GR959" s="3"/>
      <c r="GS959" s="3"/>
      <c r="GT959" s="3"/>
      <c r="GU959" s="3"/>
      <c r="GV959" s="3"/>
      <c r="GW959" s="3"/>
      <c r="GX959" s="3"/>
      <c r="GY959" s="3"/>
      <c r="GZ959" s="3"/>
      <c r="HA959" s="3"/>
      <c r="HB959" s="3"/>
      <c r="HC959" s="3"/>
      <c r="HD959" s="3"/>
      <c r="HE959" s="3"/>
      <c r="HF959" s="3"/>
      <c r="HG959" s="3"/>
      <c r="HH959" s="3"/>
      <c r="HI959" s="3"/>
      <c r="HJ959" s="3"/>
      <c r="HK959" s="3"/>
      <c r="HL959" s="3"/>
      <c r="HM959" s="3"/>
      <c r="HN959" s="3"/>
      <c r="HO959" s="3"/>
      <c r="HP959" s="3"/>
      <c r="HQ959" s="3"/>
      <c r="HR959" s="3"/>
      <c r="HS959" s="3"/>
      <c r="HT959" s="3"/>
      <c r="HU959" s="3"/>
      <c r="HV959" s="3"/>
      <c r="HW959" s="3"/>
      <c r="HX959" s="3"/>
      <c r="HY959" s="3"/>
      <c r="HZ959" s="3"/>
      <c r="IA959" s="3"/>
      <c r="IB959" s="3"/>
      <c r="IC959" s="3"/>
      <c r="ID959" s="3"/>
      <c r="IE959" s="3"/>
      <c r="IF959" s="3"/>
      <c r="IG959" s="3"/>
      <c r="IH959" s="3"/>
      <c r="II959" s="3"/>
      <c r="IJ959" s="3"/>
      <c r="IK959" s="3"/>
      <c r="IL959" s="3"/>
      <c r="IM959" s="3"/>
      <c r="IN959" s="3"/>
      <c r="IO959" s="3"/>
      <c r="IP959" s="3"/>
    </row>
    <row r="960" spans="1:250" x14ac:dyDescent="0.25">
      <c r="A960" s="21"/>
      <c r="B960" s="21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  <c r="FB960" s="3"/>
      <c r="FC960" s="3"/>
      <c r="FD960" s="3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  <c r="GE960" s="3"/>
      <c r="GF960" s="3"/>
      <c r="GG960" s="3"/>
      <c r="GH960" s="3"/>
      <c r="GI960" s="3"/>
      <c r="GJ960" s="3"/>
      <c r="GK960" s="3"/>
      <c r="GL960" s="3"/>
      <c r="GM960" s="3"/>
      <c r="GN960" s="3"/>
      <c r="GO960" s="3"/>
      <c r="GP960" s="3"/>
      <c r="GQ960" s="3"/>
      <c r="GR960" s="3"/>
      <c r="GS960" s="3"/>
      <c r="GT960" s="3"/>
      <c r="GU960" s="3"/>
      <c r="GV960" s="3"/>
      <c r="GW960" s="3"/>
      <c r="GX960" s="3"/>
      <c r="GY960" s="3"/>
      <c r="GZ960" s="3"/>
      <c r="HA960" s="3"/>
      <c r="HB960" s="3"/>
      <c r="HC960" s="3"/>
      <c r="HD960" s="3"/>
      <c r="HE960" s="3"/>
      <c r="HF960" s="3"/>
      <c r="HG960" s="3"/>
      <c r="HH960" s="3"/>
      <c r="HI960" s="3"/>
      <c r="HJ960" s="3"/>
      <c r="HK960" s="3"/>
      <c r="HL960" s="3"/>
      <c r="HM960" s="3"/>
      <c r="HN960" s="3"/>
      <c r="HO960" s="3"/>
      <c r="HP960" s="3"/>
      <c r="HQ960" s="3"/>
      <c r="HR960" s="3"/>
      <c r="HS960" s="3"/>
      <c r="HT960" s="3"/>
      <c r="HU960" s="3"/>
      <c r="HV960" s="3"/>
      <c r="HW960" s="3"/>
      <c r="HX960" s="3"/>
      <c r="HY960" s="3"/>
      <c r="HZ960" s="3"/>
      <c r="IA960" s="3"/>
      <c r="IB960" s="3"/>
      <c r="IC960" s="3"/>
      <c r="ID960" s="3"/>
      <c r="IE960" s="3"/>
      <c r="IF960" s="3"/>
      <c r="IG960" s="3"/>
      <c r="IH960" s="3"/>
      <c r="II960" s="3"/>
      <c r="IJ960" s="3"/>
      <c r="IK960" s="3"/>
      <c r="IL960" s="3"/>
      <c r="IM960" s="3"/>
      <c r="IN960" s="3"/>
      <c r="IO960" s="3"/>
      <c r="IP960" s="3"/>
    </row>
    <row r="961" spans="1:250" x14ac:dyDescent="0.25">
      <c r="A961" s="21"/>
      <c r="B961" s="21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  <c r="GF961" s="3"/>
      <c r="GG961" s="3"/>
      <c r="GH961" s="3"/>
      <c r="GI961" s="3"/>
      <c r="GJ961" s="3"/>
      <c r="GK961" s="3"/>
      <c r="GL961" s="3"/>
      <c r="GM961" s="3"/>
      <c r="GN961" s="3"/>
      <c r="GO961" s="3"/>
      <c r="GP961" s="3"/>
      <c r="GQ961" s="3"/>
      <c r="GR961" s="3"/>
      <c r="GS961" s="3"/>
      <c r="GT961" s="3"/>
      <c r="GU961" s="3"/>
      <c r="GV961" s="3"/>
      <c r="GW961" s="3"/>
      <c r="GX961" s="3"/>
      <c r="GY961" s="3"/>
      <c r="GZ961" s="3"/>
      <c r="HA961" s="3"/>
      <c r="HB961" s="3"/>
      <c r="HC961" s="3"/>
      <c r="HD961" s="3"/>
      <c r="HE961" s="3"/>
      <c r="HF961" s="3"/>
      <c r="HG961" s="3"/>
      <c r="HH961" s="3"/>
      <c r="HI961" s="3"/>
      <c r="HJ961" s="3"/>
      <c r="HK961" s="3"/>
      <c r="HL961" s="3"/>
      <c r="HM961" s="3"/>
      <c r="HN961" s="3"/>
      <c r="HO961" s="3"/>
      <c r="HP961" s="3"/>
      <c r="HQ961" s="3"/>
      <c r="HR961" s="3"/>
      <c r="HS961" s="3"/>
      <c r="HT961" s="3"/>
      <c r="HU961" s="3"/>
      <c r="HV961" s="3"/>
      <c r="HW961" s="3"/>
      <c r="HX961" s="3"/>
      <c r="HY961" s="3"/>
      <c r="HZ961" s="3"/>
      <c r="IA961" s="3"/>
      <c r="IB961" s="3"/>
      <c r="IC961" s="3"/>
      <c r="ID961" s="3"/>
      <c r="IE961" s="3"/>
      <c r="IF961" s="3"/>
      <c r="IG961" s="3"/>
      <c r="IH961" s="3"/>
      <c r="II961" s="3"/>
      <c r="IJ961" s="3"/>
      <c r="IK961" s="3"/>
      <c r="IL961" s="3"/>
      <c r="IM961" s="3"/>
      <c r="IN961" s="3"/>
      <c r="IO961" s="3"/>
      <c r="IP961" s="3"/>
    </row>
    <row r="962" spans="1:250" x14ac:dyDescent="0.25">
      <c r="A962" s="21"/>
      <c r="B962" s="21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  <c r="GE962" s="3"/>
      <c r="GF962" s="3"/>
      <c r="GG962" s="3"/>
      <c r="GH962" s="3"/>
      <c r="GI962" s="3"/>
      <c r="GJ962" s="3"/>
      <c r="GK962" s="3"/>
      <c r="GL962" s="3"/>
      <c r="GM962" s="3"/>
      <c r="GN962" s="3"/>
      <c r="GO962" s="3"/>
      <c r="GP962" s="3"/>
      <c r="GQ962" s="3"/>
      <c r="GR962" s="3"/>
      <c r="GS962" s="3"/>
      <c r="GT962" s="3"/>
      <c r="GU962" s="3"/>
      <c r="GV962" s="3"/>
      <c r="GW962" s="3"/>
      <c r="GX962" s="3"/>
      <c r="GY962" s="3"/>
      <c r="GZ962" s="3"/>
      <c r="HA962" s="3"/>
      <c r="HB962" s="3"/>
      <c r="HC962" s="3"/>
      <c r="HD962" s="3"/>
      <c r="HE962" s="3"/>
      <c r="HF962" s="3"/>
      <c r="HG962" s="3"/>
      <c r="HH962" s="3"/>
      <c r="HI962" s="3"/>
      <c r="HJ962" s="3"/>
      <c r="HK962" s="3"/>
      <c r="HL962" s="3"/>
      <c r="HM962" s="3"/>
      <c r="HN962" s="3"/>
      <c r="HO962" s="3"/>
      <c r="HP962" s="3"/>
      <c r="HQ962" s="3"/>
      <c r="HR962" s="3"/>
      <c r="HS962" s="3"/>
      <c r="HT962" s="3"/>
      <c r="HU962" s="3"/>
      <c r="HV962" s="3"/>
      <c r="HW962" s="3"/>
      <c r="HX962" s="3"/>
      <c r="HY962" s="3"/>
      <c r="HZ962" s="3"/>
      <c r="IA962" s="3"/>
      <c r="IB962" s="3"/>
      <c r="IC962" s="3"/>
      <c r="ID962" s="3"/>
      <c r="IE962" s="3"/>
      <c r="IF962" s="3"/>
      <c r="IG962" s="3"/>
      <c r="IH962" s="3"/>
      <c r="II962" s="3"/>
      <c r="IJ962" s="3"/>
      <c r="IK962" s="3"/>
      <c r="IL962" s="3"/>
      <c r="IM962" s="3"/>
      <c r="IN962" s="3"/>
      <c r="IO962" s="3"/>
      <c r="IP962" s="3"/>
    </row>
    <row r="963" spans="1:250" x14ac:dyDescent="0.25">
      <c r="A963" s="21"/>
      <c r="B963" s="21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  <c r="GX963" s="3"/>
      <c r="GY963" s="3"/>
      <c r="GZ963" s="3"/>
      <c r="HA963" s="3"/>
      <c r="HB963" s="3"/>
      <c r="HC963" s="3"/>
      <c r="HD963" s="3"/>
      <c r="HE963" s="3"/>
      <c r="HF963" s="3"/>
      <c r="HG963" s="3"/>
      <c r="HH963" s="3"/>
      <c r="HI963" s="3"/>
      <c r="HJ963" s="3"/>
      <c r="HK963" s="3"/>
      <c r="HL963" s="3"/>
      <c r="HM963" s="3"/>
      <c r="HN963" s="3"/>
      <c r="HO963" s="3"/>
      <c r="HP963" s="3"/>
      <c r="HQ963" s="3"/>
      <c r="HR963" s="3"/>
      <c r="HS963" s="3"/>
      <c r="HT963" s="3"/>
      <c r="HU963" s="3"/>
      <c r="HV963" s="3"/>
      <c r="HW963" s="3"/>
      <c r="HX963" s="3"/>
      <c r="HY963" s="3"/>
      <c r="HZ963" s="3"/>
      <c r="IA963" s="3"/>
      <c r="IB963" s="3"/>
      <c r="IC963" s="3"/>
      <c r="ID963" s="3"/>
      <c r="IE963" s="3"/>
      <c r="IF963" s="3"/>
      <c r="IG963" s="3"/>
      <c r="IH963" s="3"/>
      <c r="II963" s="3"/>
      <c r="IJ963" s="3"/>
      <c r="IK963" s="3"/>
      <c r="IL963" s="3"/>
      <c r="IM963" s="3"/>
      <c r="IN963" s="3"/>
      <c r="IO963" s="3"/>
      <c r="IP963" s="3"/>
    </row>
    <row r="964" spans="1:250" x14ac:dyDescent="0.25">
      <c r="A964" s="21"/>
      <c r="B964" s="21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  <c r="GF964" s="3"/>
      <c r="GG964" s="3"/>
      <c r="GH964" s="3"/>
      <c r="GI964" s="3"/>
      <c r="GJ964" s="3"/>
      <c r="GK964" s="3"/>
      <c r="GL964" s="3"/>
      <c r="GM964" s="3"/>
      <c r="GN964" s="3"/>
      <c r="GO964" s="3"/>
      <c r="GP964" s="3"/>
      <c r="GQ964" s="3"/>
      <c r="GR964" s="3"/>
      <c r="GS964" s="3"/>
      <c r="GT964" s="3"/>
      <c r="GU964" s="3"/>
      <c r="GV964" s="3"/>
      <c r="GW964" s="3"/>
      <c r="GX964" s="3"/>
      <c r="GY964" s="3"/>
      <c r="GZ964" s="3"/>
      <c r="HA964" s="3"/>
      <c r="HB964" s="3"/>
      <c r="HC964" s="3"/>
      <c r="HD964" s="3"/>
      <c r="HE964" s="3"/>
      <c r="HF964" s="3"/>
      <c r="HG964" s="3"/>
      <c r="HH964" s="3"/>
      <c r="HI964" s="3"/>
      <c r="HJ964" s="3"/>
      <c r="HK964" s="3"/>
      <c r="HL964" s="3"/>
      <c r="HM964" s="3"/>
      <c r="HN964" s="3"/>
      <c r="HO964" s="3"/>
      <c r="HP964" s="3"/>
      <c r="HQ964" s="3"/>
      <c r="HR964" s="3"/>
      <c r="HS964" s="3"/>
      <c r="HT964" s="3"/>
      <c r="HU964" s="3"/>
      <c r="HV964" s="3"/>
      <c r="HW964" s="3"/>
      <c r="HX964" s="3"/>
      <c r="HY964" s="3"/>
      <c r="HZ964" s="3"/>
      <c r="IA964" s="3"/>
      <c r="IB964" s="3"/>
      <c r="IC964" s="3"/>
      <c r="ID964" s="3"/>
      <c r="IE964" s="3"/>
      <c r="IF964" s="3"/>
      <c r="IG964" s="3"/>
      <c r="IH964" s="3"/>
      <c r="II964" s="3"/>
      <c r="IJ964" s="3"/>
      <c r="IK964" s="3"/>
      <c r="IL964" s="3"/>
      <c r="IM964" s="3"/>
      <c r="IN964" s="3"/>
      <c r="IO964" s="3"/>
      <c r="IP964" s="3"/>
    </row>
    <row r="965" spans="1:250" x14ac:dyDescent="0.25">
      <c r="A965" s="21"/>
      <c r="B965" s="21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  <c r="GO965" s="3"/>
      <c r="GP965" s="3"/>
      <c r="GQ965" s="3"/>
      <c r="GR965" s="3"/>
      <c r="GS965" s="3"/>
      <c r="GT965" s="3"/>
      <c r="GU965" s="3"/>
      <c r="GV965" s="3"/>
      <c r="GW965" s="3"/>
      <c r="GX965" s="3"/>
      <c r="GY965" s="3"/>
      <c r="GZ965" s="3"/>
      <c r="HA965" s="3"/>
      <c r="HB965" s="3"/>
      <c r="HC965" s="3"/>
      <c r="HD965" s="3"/>
      <c r="HE965" s="3"/>
      <c r="HF965" s="3"/>
      <c r="HG965" s="3"/>
      <c r="HH965" s="3"/>
      <c r="HI965" s="3"/>
      <c r="HJ965" s="3"/>
      <c r="HK965" s="3"/>
      <c r="HL965" s="3"/>
      <c r="HM965" s="3"/>
      <c r="HN965" s="3"/>
      <c r="HO965" s="3"/>
      <c r="HP965" s="3"/>
      <c r="HQ965" s="3"/>
      <c r="HR965" s="3"/>
      <c r="HS965" s="3"/>
      <c r="HT965" s="3"/>
      <c r="HU965" s="3"/>
      <c r="HV965" s="3"/>
      <c r="HW965" s="3"/>
      <c r="HX965" s="3"/>
      <c r="HY965" s="3"/>
      <c r="HZ965" s="3"/>
      <c r="IA965" s="3"/>
      <c r="IB965" s="3"/>
      <c r="IC965" s="3"/>
      <c r="ID965" s="3"/>
      <c r="IE965" s="3"/>
      <c r="IF965" s="3"/>
      <c r="IG965" s="3"/>
      <c r="IH965" s="3"/>
      <c r="II965" s="3"/>
      <c r="IJ965" s="3"/>
      <c r="IK965" s="3"/>
      <c r="IL965" s="3"/>
      <c r="IM965" s="3"/>
      <c r="IN965" s="3"/>
      <c r="IO965" s="3"/>
      <c r="IP965" s="3"/>
    </row>
    <row r="966" spans="1:250" x14ac:dyDescent="0.25">
      <c r="A966" s="21"/>
      <c r="B966" s="21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  <c r="GO966" s="3"/>
      <c r="GP966" s="3"/>
      <c r="GQ966" s="3"/>
      <c r="GR966" s="3"/>
      <c r="GS966" s="3"/>
      <c r="GT966" s="3"/>
      <c r="GU966" s="3"/>
      <c r="GV966" s="3"/>
      <c r="GW966" s="3"/>
      <c r="GX966" s="3"/>
      <c r="GY966" s="3"/>
      <c r="GZ966" s="3"/>
      <c r="HA966" s="3"/>
      <c r="HB966" s="3"/>
      <c r="HC966" s="3"/>
      <c r="HD966" s="3"/>
      <c r="HE966" s="3"/>
      <c r="HF966" s="3"/>
      <c r="HG966" s="3"/>
      <c r="HH966" s="3"/>
      <c r="HI966" s="3"/>
      <c r="HJ966" s="3"/>
      <c r="HK966" s="3"/>
      <c r="HL966" s="3"/>
      <c r="HM966" s="3"/>
      <c r="HN966" s="3"/>
      <c r="HO966" s="3"/>
      <c r="HP966" s="3"/>
      <c r="HQ966" s="3"/>
      <c r="HR966" s="3"/>
      <c r="HS966" s="3"/>
      <c r="HT966" s="3"/>
      <c r="HU966" s="3"/>
      <c r="HV966" s="3"/>
      <c r="HW966" s="3"/>
      <c r="HX966" s="3"/>
      <c r="HY966" s="3"/>
      <c r="HZ966" s="3"/>
      <c r="IA966" s="3"/>
      <c r="IB966" s="3"/>
      <c r="IC966" s="3"/>
      <c r="ID966" s="3"/>
      <c r="IE966" s="3"/>
      <c r="IF966" s="3"/>
      <c r="IG966" s="3"/>
      <c r="IH966" s="3"/>
      <c r="II966" s="3"/>
      <c r="IJ966" s="3"/>
      <c r="IK966" s="3"/>
      <c r="IL966" s="3"/>
      <c r="IM966" s="3"/>
      <c r="IN966" s="3"/>
      <c r="IO966" s="3"/>
      <c r="IP966" s="3"/>
    </row>
    <row r="967" spans="1:250" x14ac:dyDescent="0.25">
      <c r="A967" s="21"/>
      <c r="B967" s="21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  <c r="GF967" s="3"/>
      <c r="GG967" s="3"/>
      <c r="GH967" s="3"/>
      <c r="GI967" s="3"/>
      <c r="GJ967" s="3"/>
      <c r="GK967" s="3"/>
      <c r="GL967" s="3"/>
      <c r="GM967" s="3"/>
      <c r="GN967" s="3"/>
      <c r="GO967" s="3"/>
      <c r="GP967" s="3"/>
      <c r="GQ967" s="3"/>
      <c r="GR967" s="3"/>
      <c r="GS967" s="3"/>
      <c r="GT967" s="3"/>
      <c r="GU967" s="3"/>
      <c r="GV967" s="3"/>
      <c r="GW967" s="3"/>
      <c r="GX967" s="3"/>
      <c r="GY967" s="3"/>
      <c r="GZ967" s="3"/>
      <c r="HA967" s="3"/>
      <c r="HB967" s="3"/>
      <c r="HC967" s="3"/>
      <c r="HD967" s="3"/>
      <c r="HE967" s="3"/>
      <c r="HF967" s="3"/>
      <c r="HG967" s="3"/>
      <c r="HH967" s="3"/>
      <c r="HI967" s="3"/>
      <c r="HJ967" s="3"/>
      <c r="HK967" s="3"/>
      <c r="HL967" s="3"/>
      <c r="HM967" s="3"/>
      <c r="HN967" s="3"/>
      <c r="HO967" s="3"/>
      <c r="HP967" s="3"/>
      <c r="HQ967" s="3"/>
      <c r="HR967" s="3"/>
      <c r="HS967" s="3"/>
      <c r="HT967" s="3"/>
      <c r="HU967" s="3"/>
      <c r="HV967" s="3"/>
      <c r="HW967" s="3"/>
      <c r="HX967" s="3"/>
      <c r="HY967" s="3"/>
      <c r="HZ967" s="3"/>
      <c r="IA967" s="3"/>
      <c r="IB967" s="3"/>
      <c r="IC967" s="3"/>
      <c r="ID967" s="3"/>
      <c r="IE967" s="3"/>
      <c r="IF967" s="3"/>
      <c r="IG967" s="3"/>
      <c r="IH967" s="3"/>
      <c r="II967" s="3"/>
      <c r="IJ967" s="3"/>
      <c r="IK967" s="3"/>
      <c r="IL967" s="3"/>
      <c r="IM967" s="3"/>
      <c r="IN967" s="3"/>
      <c r="IO967" s="3"/>
      <c r="IP967" s="3"/>
    </row>
    <row r="968" spans="1:250" x14ac:dyDescent="0.25">
      <c r="A968" s="21"/>
      <c r="B968" s="21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  <c r="FB968" s="3"/>
      <c r="FC968" s="3"/>
      <c r="FD968" s="3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  <c r="GE968" s="3"/>
      <c r="GF968" s="3"/>
      <c r="GG968" s="3"/>
      <c r="GH968" s="3"/>
      <c r="GI968" s="3"/>
      <c r="GJ968" s="3"/>
      <c r="GK968" s="3"/>
      <c r="GL968" s="3"/>
      <c r="GM968" s="3"/>
      <c r="GN968" s="3"/>
      <c r="GO968" s="3"/>
      <c r="GP968" s="3"/>
      <c r="GQ968" s="3"/>
      <c r="GR968" s="3"/>
      <c r="GS968" s="3"/>
      <c r="GT968" s="3"/>
      <c r="GU968" s="3"/>
      <c r="GV968" s="3"/>
      <c r="GW968" s="3"/>
      <c r="GX968" s="3"/>
      <c r="GY968" s="3"/>
      <c r="GZ968" s="3"/>
      <c r="HA968" s="3"/>
      <c r="HB968" s="3"/>
      <c r="HC968" s="3"/>
      <c r="HD968" s="3"/>
      <c r="HE968" s="3"/>
      <c r="HF968" s="3"/>
      <c r="HG968" s="3"/>
      <c r="HH968" s="3"/>
      <c r="HI968" s="3"/>
      <c r="HJ968" s="3"/>
      <c r="HK968" s="3"/>
      <c r="HL968" s="3"/>
      <c r="HM968" s="3"/>
      <c r="HN968" s="3"/>
      <c r="HO968" s="3"/>
      <c r="HP968" s="3"/>
      <c r="HQ968" s="3"/>
      <c r="HR968" s="3"/>
      <c r="HS968" s="3"/>
      <c r="HT968" s="3"/>
      <c r="HU968" s="3"/>
      <c r="HV968" s="3"/>
      <c r="HW968" s="3"/>
      <c r="HX968" s="3"/>
      <c r="HY968" s="3"/>
      <c r="HZ968" s="3"/>
      <c r="IA968" s="3"/>
      <c r="IB968" s="3"/>
      <c r="IC968" s="3"/>
      <c r="ID968" s="3"/>
      <c r="IE968" s="3"/>
      <c r="IF968" s="3"/>
      <c r="IG968" s="3"/>
      <c r="IH968" s="3"/>
      <c r="II968" s="3"/>
      <c r="IJ968" s="3"/>
      <c r="IK968" s="3"/>
      <c r="IL968" s="3"/>
      <c r="IM968" s="3"/>
      <c r="IN968" s="3"/>
      <c r="IO968" s="3"/>
      <c r="IP968" s="3"/>
    </row>
    <row r="969" spans="1:250" x14ac:dyDescent="0.25">
      <c r="A969" s="21"/>
      <c r="B969" s="21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  <c r="FB969" s="3"/>
      <c r="FC969" s="3"/>
      <c r="FD969" s="3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  <c r="GE969" s="3"/>
      <c r="GF969" s="3"/>
      <c r="GG969" s="3"/>
      <c r="GH969" s="3"/>
      <c r="GI969" s="3"/>
      <c r="GJ969" s="3"/>
      <c r="GK969" s="3"/>
      <c r="GL969" s="3"/>
      <c r="GM969" s="3"/>
      <c r="GN969" s="3"/>
      <c r="GO969" s="3"/>
      <c r="GP969" s="3"/>
      <c r="GQ969" s="3"/>
      <c r="GR969" s="3"/>
      <c r="GS969" s="3"/>
      <c r="GT969" s="3"/>
      <c r="GU969" s="3"/>
      <c r="GV969" s="3"/>
      <c r="GW969" s="3"/>
      <c r="GX969" s="3"/>
      <c r="GY969" s="3"/>
      <c r="GZ969" s="3"/>
      <c r="HA969" s="3"/>
      <c r="HB969" s="3"/>
      <c r="HC969" s="3"/>
      <c r="HD969" s="3"/>
      <c r="HE969" s="3"/>
      <c r="HF969" s="3"/>
      <c r="HG969" s="3"/>
      <c r="HH969" s="3"/>
      <c r="HI969" s="3"/>
      <c r="HJ969" s="3"/>
      <c r="HK969" s="3"/>
      <c r="HL969" s="3"/>
      <c r="HM969" s="3"/>
      <c r="HN969" s="3"/>
      <c r="HO969" s="3"/>
      <c r="HP969" s="3"/>
      <c r="HQ969" s="3"/>
      <c r="HR969" s="3"/>
      <c r="HS969" s="3"/>
      <c r="HT969" s="3"/>
      <c r="HU969" s="3"/>
      <c r="HV969" s="3"/>
      <c r="HW969" s="3"/>
      <c r="HX969" s="3"/>
      <c r="HY969" s="3"/>
      <c r="HZ969" s="3"/>
      <c r="IA969" s="3"/>
      <c r="IB969" s="3"/>
      <c r="IC969" s="3"/>
      <c r="ID969" s="3"/>
      <c r="IE969" s="3"/>
      <c r="IF969" s="3"/>
      <c r="IG969" s="3"/>
      <c r="IH969" s="3"/>
      <c r="II969" s="3"/>
      <c r="IJ969" s="3"/>
      <c r="IK969" s="3"/>
      <c r="IL969" s="3"/>
      <c r="IM969" s="3"/>
      <c r="IN969" s="3"/>
      <c r="IO969" s="3"/>
      <c r="IP969" s="3"/>
    </row>
    <row r="970" spans="1:250" x14ac:dyDescent="0.25">
      <c r="A970" s="21"/>
      <c r="B970" s="21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  <c r="FB970" s="3"/>
      <c r="FC970" s="3"/>
      <c r="FD970" s="3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  <c r="GE970" s="3"/>
      <c r="GF970" s="3"/>
      <c r="GG970" s="3"/>
      <c r="GH970" s="3"/>
      <c r="GI970" s="3"/>
      <c r="GJ970" s="3"/>
      <c r="GK970" s="3"/>
      <c r="GL970" s="3"/>
      <c r="GM970" s="3"/>
      <c r="GN970" s="3"/>
      <c r="GO970" s="3"/>
      <c r="GP970" s="3"/>
      <c r="GQ970" s="3"/>
      <c r="GR970" s="3"/>
      <c r="GS970" s="3"/>
      <c r="GT970" s="3"/>
      <c r="GU970" s="3"/>
      <c r="GV970" s="3"/>
      <c r="GW970" s="3"/>
      <c r="GX970" s="3"/>
      <c r="GY970" s="3"/>
      <c r="GZ970" s="3"/>
      <c r="HA970" s="3"/>
      <c r="HB970" s="3"/>
      <c r="HC970" s="3"/>
      <c r="HD970" s="3"/>
      <c r="HE970" s="3"/>
      <c r="HF970" s="3"/>
      <c r="HG970" s="3"/>
      <c r="HH970" s="3"/>
      <c r="HI970" s="3"/>
      <c r="HJ970" s="3"/>
      <c r="HK970" s="3"/>
      <c r="HL970" s="3"/>
      <c r="HM970" s="3"/>
      <c r="HN970" s="3"/>
      <c r="HO970" s="3"/>
      <c r="HP970" s="3"/>
      <c r="HQ970" s="3"/>
      <c r="HR970" s="3"/>
      <c r="HS970" s="3"/>
      <c r="HT970" s="3"/>
      <c r="HU970" s="3"/>
      <c r="HV970" s="3"/>
      <c r="HW970" s="3"/>
      <c r="HX970" s="3"/>
      <c r="HY970" s="3"/>
      <c r="HZ970" s="3"/>
      <c r="IA970" s="3"/>
      <c r="IB970" s="3"/>
      <c r="IC970" s="3"/>
      <c r="ID970" s="3"/>
      <c r="IE970" s="3"/>
      <c r="IF970" s="3"/>
      <c r="IG970" s="3"/>
      <c r="IH970" s="3"/>
      <c r="II970" s="3"/>
      <c r="IJ970" s="3"/>
      <c r="IK970" s="3"/>
      <c r="IL970" s="3"/>
      <c r="IM970" s="3"/>
      <c r="IN970" s="3"/>
      <c r="IO970" s="3"/>
      <c r="IP970" s="3"/>
    </row>
    <row r="971" spans="1:250" x14ac:dyDescent="0.25">
      <c r="A971" s="21"/>
      <c r="B971" s="21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  <c r="FB971" s="3"/>
      <c r="FC971" s="3"/>
      <c r="FD971" s="3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  <c r="GE971" s="3"/>
      <c r="GF971" s="3"/>
      <c r="GG971" s="3"/>
      <c r="GH971" s="3"/>
      <c r="GI971" s="3"/>
      <c r="GJ971" s="3"/>
      <c r="GK971" s="3"/>
      <c r="GL971" s="3"/>
      <c r="GM971" s="3"/>
      <c r="GN971" s="3"/>
      <c r="GO971" s="3"/>
      <c r="GP971" s="3"/>
      <c r="GQ971" s="3"/>
      <c r="GR971" s="3"/>
      <c r="GS971" s="3"/>
      <c r="GT971" s="3"/>
      <c r="GU971" s="3"/>
      <c r="GV971" s="3"/>
      <c r="GW971" s="3"/>
      <c r="GX971" s="3"/>
      <c r="GY971" s="3"/>
      <c r="GZ971" s="3"/>
      <c r="HA971" s="3"/>
      <c r="HB971" s="3"/>
      <c r="HC971" s="3"/>
      <c r="HD971" s="3"/>
      <c r="HE971" s="3"/>
      <c r="HF971" s="3"/>
      <c r="HG971" s="3"/>
      <c r="HH971" s="3"/>
      <c r="HI971" s="3"/>
      <c r="HJ971" s="3"/>
      <c r="HK971" s="3"/>
      <c r="HL971" s="3"/>
      <c r="HM971" s="3"/>
      <c r="HN971" s="3"/>
      <c r="HO971" s="3"/>
      <c r="HP971" s="3"/>
      <c r="HQ971" s="3"/>
      <c r="HR971" s="3"/>
      <c r="HS971" s="3"/>
      <c r="HT971" s="3"/>
      <c r="HU971" s="3"/>
      <c r="HV971" s="3"/>
      <c r="HW971" s="3"/>
      <c r="HX971" s="3"/>
      <c r="HY971" s="3"/>
      <c r="HZ971" s="3"/>
      <c r="IA971" s="3"/>
      <c r="IB971" s="3"/>
      <c r="IC971" s="3"/>
      <c r="ID971" s="3"/>
      <c r="IE971" s="3"/>
      <c r="IF971" s="3"/>
      <c r="IG971" s="3"/>
      <c r="IH971" s="3"/>
      <c r="II971" s="3"/>
      <c r="IJ971" s="3"/>
      <c r="IK971" s="3"/>
      <c r="IL971" s="3"/>
      <c r="IM971" s="3"/>
      <c r="IN971" s="3"/>
      <c r="IO971" s="3"/>
      <c r="IP971" s="3"/>
    </row>
    <row r="972" spans="1:250" x14ac:dyDescent="0.25">
      <c r="A972" s="21"/>
      <c r="B972" s="21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  <c r="GF972" s="3"/>
      <c r="GG972" s="3"/>
      <c r="GH972" s="3"/>
      <c r="GI972" s="3"/>
      <c r="GJ972" s="3"/>
      <c r="GK972" s="3"/>
      <c r="GL972" s="3"/>
      <c r="GM972" s="3"/>
      <c r="GN972" s="3"/>
      <c r="GO972" s="3"/>
      <c r="GP972" s="3"/>
      <c r="GQ972" s="3"/>
      <c r="GR972" s="3"/>
      <c r="GS972" s="3"/>
      <c r="GT972" s="3"/>
      <c r="GU972" s="3"/>
      <c r="GV972" s="3"/>
      <c r="GW972" s="3"/>
      <c r="GX972" s="3"/>
      <c r="GY972" s="3"/>
      <c r="GZ972" s="3"/>
      <c r="HA972" s="3"/>
      <c r="HB972" s="3"/>
      <c r="HC972" s="3"/>
      <c r="HD972" s="3"/>
      <c r="HE972" s="3"/>
      <c r="HF972" s="3"/>
      <c r="HG972" s="3"/>
      <c r="HH972" s="3"/>
      <c r="HI972" s="3"/>
      <c r="HJ972" s="3"/>
      <c r="HK972" s="3"/>
      <c r="HL972" s="3"/>
      <c r="HM972" s="3"/>
      <c r="HN972" s="3"/>
      <c r="HO972" s="3"/>
      <c r="HP972" s="3"/>
      <c r="HQ972" s="3"/>
      <c r="HR972" s="3"/>
      <c r="HS972" s="3"/>
      <c r="HT972" s="3"/>
      <c r="HU972" s="3"/>
      <c r="HV972" s="3"/>
      <c r="HW972" s="3"/>
      <c r="HX972" s="3"/>
      <c r="HY972" s="3"/>
      <c r="HZ972" s="3"/>
      <c r="IA972" s="3"/>
      <c r="IB972" s="3"/>
      <c r="IC972" s="3"/>
      <c r="ID972" s="3"/>
      <c r="IE972" s="3"/>
      <c r="IF972" s="3"/>
      <c r="IG972" s="3"/>
      <c r="IH972" s="3"/>
      <c r="II972" s="3"/>
      <c r="IJ972" s="3"/>
      <c r="IK972" s="3"/>
      <c r="IL972" s="3"/>
      <c r="IM972" s="3"/>
      <c r="IN972" s="3"/>
      <c r="IO972" s="3"/>
      <c r="IP972" s="3"/>
    </row>
    <row r="973" spans="1:250" x14ac:dyDescent="0.25">
      <c r="A973" s="21"/>
      <c r="B973" s="21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  <c r="GF973" s="3"/>
      <c r="GG973" s="3"/>
      <c r="GH973" s="3"/>
      <c r="GI973" s="3"/>
      <c r="GJ973" s="3"/>
      <c r="GK973" s="3"/>
      <c r="GL973" s="3"/>
      <c r="GM973" s="3"/>
      <c r="GN973" s="3"/>
      <c r="GO973" s="3"/>
      <c r="GP973" s="3"/>
      <c r="GQ973" s="3"/>
      <c r="GR973" s="3"/>
      <c r="GS973" s="3"/>
      <c r="GT973" s="3"/>
      <c r="GU973" s="3"/>
      <c r="GV973" s="3"/>
      <c r="GW973" s="3"/>
      <c r="GX973" s="3"/>
      <c r="GY973" s="3"/>
      <c r="GZ973" s="3"/>
      <c r="HA973" s="3"/>
      <c r="HB973" s="3"/>
      <c r="HC973" s="3"/>
      <c r="HD973" s="3"/>
      <c r="HE973" s="3"/>
      <c r="HF973" s="3"/>
      <c r="HG973" s="3"/>
      <c r="HH973" s="3"/>
      <c r="HI973" s="3"/>
      <c r="HJ973" s="3"/>
      <c r="HK973" s="3"/>
      <c r="HL973" s="3"/>
      <c r="HM973" s="3"/>
      <c r="HN973" s="3"/>
      <c r="HO973" s="3"/>
      <c r="HP973" s="3"/>
      <c r="HQ973" s="3"/>
      <c r="HR973" s="3"/>
      <c r="HS973" s="3"/>
      <c r="HT973" s="3"/>
      <c r="HU973" s="3"/>
      <c r="HV973" s="3"/>
      <c r="HW973" s="3"/>
      <c r="HX973" s="3"/>
      <c r="HY973" s="3"/>
      <c r="HZ973" s="3"/>
      <c r="IA973" s="3"/>
      <c r="IB973" s="3"/>
      <c r="IC973" s="3"/>
      <c r="ID973" s="3"/>
      <c r="IE973" s="3"/>
      <c r="IF973" s="3"/>
      <c r="IG973" s="3"/>
      <c r="IH973" s="3"/>
      <c r="II973" s="3"/>
      <c r="IJ973" s="3"/>
      <c r="IK973" s="3"/>
      <c r="IL973" s="3"/>
      <c r="IM973" s="3"/>
      <c r="IN973" s="3"/>
      <c r="IO973" s="3"/>
      <c r="IP973" s="3"/>
    </row>
    <row r="974" spans="1:250" x14ac:dyDescent="0.25">
      <c r="A974" s="21"/>
      <c r="B974" s="21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  <c r="GO974" s="3"/>
      <c r="GP974" s="3"/>
      <c r="GQ974" s="3"/>
      <c r="GR974" s="3"/>
      <c r="GS974" s="3"/>
      <c r="GT974" s="3"/>
      <c r="GU974" s="3"/>
      <c r="GV974" s="3"/>
      <c r="GW974" s="3"/>
      <c r="GX974" s="3"/>
      <c r="GY974" s="3"/>
      <c r="GZ974" s="3"/>
      <c r="HA974" s="3"/>
      <c r="HB974" s="3"/>
      <c r="HC974" s="3"/>
      <c r="HD974" s="3"/>
      <c r="HE974" s="3"/>
      <c r="HF974" s="3"/>
      <c r="HG974" s="3"/>
      <c r="HH974" s="3"/>
      <c r="HI974" s="3"/>
      <c r="HJ974" s="3"/>
      <c r="HK974" s="3"/>
      <c r="HL974" s="3"/>
      <c r="HM974" s="3"/>
      <c r="HN974" s="3"/>
      <c r="HO974" s="3"/>
      <c r="HP974" s="3"/>
      <c r="HQ974" s="3"/>
      <c r="HR974" s="3"/>
      <c r="HS974" s="3"/>
      <c r="HT974" s="3"/>
      <c r="HU974" s="3"/>
      <c r="HV974" s="3"/>
      <c r="HW974" s="3"/>
      <c r="HX974" s="3"/>
      <c r="HY974" s="3"/>
      <c r="HZ974" s="3"/>
      <c r="IA974" s="3"/>
      <c r="IB974" s="3"/>
      <c r="IC974" s="3"/>
      <c r="ID974" s="3"/>
      <c r="IE974" s="3"/>
      <c r="IF974" s="3"/>
      <c r="IG974" s="3"/>
      <c r="IH974" s="3"/>
      <c r="II974" s="3"/>
      <c r="IJ974" s="3"/>
      <c r="IK974" s="3"/>
      <c r="IL974" s="3"/>
      <c r="IM974" s="3"/>
      <c r="IN974" s="3"/>
      <c r="IO974" s="3"/>
      <c r="IP974" s="3"/>
    </row>
    <row r="975" spans="1:250" x14ac:dyDescent="0.25">
      <c r="A975" s="21"/>
      <c r="B975" s="21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  <c r="FB975" s="3"/>
      <c r="FC975" s="3"/>
      <c r="FD975" s="3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  <c r="GE975" s="3"/>
      <c r="GF975" s="3"/>
      <c r="GG975" s="3"/>
      <c r="GH975" s="3"/>
      <c r="GI975" s="3"/>
      <c r="GJ975" s="3"/>
      <c r="GK975" s="3"/>
      <c r="GL975" s="3"/>
      <c r="GM975" s="3"/>
      <c r="GN975" s="3"/>
      <c r="GO975" s="3"/>
      <c r="GP975" s="3"/>
      <c r="GQ975" s="3"/>
      <c r="GR975" s="3"/>
      <c r="GS975" s="3"/>
      <c r="GT975" s="3"/>
      <c r="GU975" s="3"/>
      <c r="GV975" s="3"/>
      <c r="GW975" s="3"/>
      <c r="GX975" s="3"/>
      <c r="GY975" s="3"/>
      <c r="GZ975" s="3"/>
      <c r="HA975" s="3"/>
      <c r="HB975" s="3"/>
      <c r="HC975" s="3"/>
      <c r="HD975" s="3"/>
      <c r="HE975" s="3"/>
      <c r="HF975" s="3"/>
      <c r="HG975" s="3"/>
      <c r="HH975" s="3"/>
      <c r="HI975" s="3"/>
      <c r="HJ975" s="3"/>
      <c r="HK975" s="3"/>
      <c r="HL975" s="3"/>
      <c r="HM975" s="3"/>
      <c r="HN975" s="3"/>
      <c r="HO975" s="3"/>
      <c r="HP975" s="3"/>
      <c r="HQ975" s="3"/>
      <c r="HR975" s="3"/>
      <c r="HS975" s="3"/>
      <c r="HT975" s="3"/>
      <c r="HU975" s="3"/>
      <c r="HV975" s="3"/>
      <c r="HW975" s="3"/>
      <c r="HX975" s="3"/>
      <c r="HY975" s="3"/>
      <c r="HZ975" s="3"/>
      <c r="IA975" s="3"/>
      <c r="IB975" s="3"/>
      <c r="IC975" s="3"/>
      <c r="ID975" s="3"/>
      <c r="IE975" s="3"/>
      <c r="IF975" s="3"/>
      <c r="IG975" s="3"/>
      <c r="IH975" s="3"/>
      <c r="II975" s="3"/>
      <c r="IJ975" s="3"/>
      <c r="IK975" s="3"/>
      <c r="IL975" s="3"/>
      <c r="IM975" s="3"/>
      <c r="IN975" s="3"/>
      <c r="IO975" s="3"/>
      <c r="IP975" s="3"/>
    </row>
    <row r="976" spans="1:250" x14ac:dyDescent="0.25">
      <c r="A976" s="21"/>
      <c r="B976" s="21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  <c r="FB976" s="3"/>
      <c r="FC976" s="3"/>
      <c r="FD976" s="3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  <c r="GE976" s="3"/>
      <c r="GF976" s="3"/>
      <c r="GG976" s="3"/>
      <c r="GH976" s="3"/>
      <c r="GI976" s="3"/>
      <c r="GJ976" s="3"/>
      <c r="GK976" s="3"/>
      <c r="GL976" s="3"/>
      <c r="GM976" s="3"/>
      <c r="GN976" s="3"/>
      <c r="GO976" s="3"/>
      <c r="GP976" s="3"/>
      <c r="GQ976" s="3"/>
      <c r="GR976" s="3"/>
      <c r="GS976" s="3"/>
      <c r="GT976" s="3"/>
      <c r="GU976" s="3"/>
      <c r="GV976" s="3"/>
      <c r="GW976" s="3"/>
      <c r="GX976" s="3"/>
      <c r="GY976" s="3"/>
      <c r="GZ976" s="3"/>
      <c r="HA976" s="3"/>
      <c r="HB976" s="3"/>
      <c r="HC976" s="3"/>
      <c r="HD976" s="3"/>
      <c r="HE976" s="3"/>
      <c r="HF976" s="3"/>
      <c r="HG976" s="3"/>
      <c r="HH976" s="3"/>
      <c r="HI976" s="3"/>
      <c r="HJ976" s="3"/>
      <c r="HK976" s="3"/>
      <c r="HL976" s="3"/>
      <c r="HM976" s="3"/>
      <c r="HN976" s="3"/>
      <c r="HO976" s="3"/>
      <c r="HP976" s="3"/>
      <c r="HQ976" s="3"/>
      <c r="HR976" s="3"/>
      <c r="HS976" s="3"/>
      <c r="HT976" s="3"/>
      <c r="HU976" s="3"/>
      <c r="HV976" s="3"/>
      <c r="HW976" s="3"/>
      <c r="HX976" s="3"/>
      <c r="HY976" s="3"/>
      <c r="HZ976" s="3"/>
      <c r="IA976" s="3"/>
      <c r="IB976" s="3"/>
      <c r="IC976" s="3"/>
      <c r="ID976" s="3"/>
      <c r="IE976" s="3"/>
      <c r="IF976" s="3"/>
      <c r="IG976" s="3"/>
      <c r="IH976" s="3"/>
      <c r="II976" s="3"/>
      <c r="IJ976" s="3"/>
      <c r="IK976" s="3"/>
      <c r="IL976" s="3"/>
      <c r="IM976" s="3"/>
      <c r="IN976" s="3"/>
      <c r="IO976" s="3"/>
      <c r="IP976" s="3"/>
    </row>
    <row r="977" spans="1:250" x14ac:dyDescent="0.25">
      <c r="A977" s="21"/>
      <c r="B977" s="21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  <c r="FB977" s="3"/>
      <c r="FC977" s="3"/>
      <c r="FD977" s="3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  <c r="GE977" s="3"/>
      <c r="GF977" s="3"/>
      <c r="GG977" s="3"/>
      <c r="GH977" s="3"/>
      <c r="GI977" s="3"/>
      <c r="GJ977" s="3"/>
      <c r="GK977" s="3"/>
      <c r="GL977" s="3"/>
      <c r="GM977" s="3"/>
      <c r="GN977" s="3"/>
      <c r="GO977" s="3"/>
      <c r="GP977" s="3"/>
      <c r="GQ977" s="3"/>
      <c r="GR977" s="3"/>
      <c r="GS977" s="3"/>
      <c r="GT977" s="3"/>
      <c r="GU977" s="3"/>
      <c r="GV977" s="3"/>
      <c r="GW977" s="3"/>
      <c r="GX977" s="3"/>
      <c r="GY977" s="3"/>
      <c r="GZ977" s="3"/>
      <c r="HA977" s="3"/>
      <c r="HB977" s="3"/>
      <c r="HC977" s="3"/>
      <c r="HD977" s="3"/>
      <c r="HE977" s="3"/>
      <c r="HF977" s="3"/>
      <c r="HG977" s="3"/>
      <c r="HH977" s="3"/>
      <c r="HI977" s="3"/>
      <c r="HJ977" s="3"/>
      <c r="HK977" s="3"/>
      <c r="HL977" s="3"/>
      <c r="HM977" s="3"/>
      <c r="HN977" s="3"/>
      <c r="HO977" s="3"/>
      <c r="HP977" s="3"/>
      <c r="HQ977" s="3"/>
      <c r="HR977" s="3"/>
      <c r="HS977" s="3"/>
      <c r="HT977" s="3"/>
      <c r="HU977" s="3"/>
      <c r="HV977" s="3"/>
      <c r="HW977" s="3"/>
      <c r="HX977" s="3"/>
      <c r="HY977" s="3"/>
      <c r="HZ977" s="3"/>
      <c r="IA977" s="3"/>
      <c r="IB977" s="3"/>
      <c r="IC977" s="3"/>
      <c r="ID977" s="3"/>
      <c r="IE977" s="3"/>
      <c r="IF977" s="3"/>
      <c r="IG977" s="3"/>
      <c r="IH977" s="3"/>
      <c r="II977" s="3"/>
      <c r="IJ977" s="3"/>
      <c r="IK977" s="3"/>
      <c r="IL977" s="3"/>
      <c r="IM977" s="3"/>
      <c r="IN977" s="3"/>
      <c r="IO977" s="3"/>
      <c r="IP977" s="3"/>
    </row>
    <row r="978" spans="1:250" x14ac:dyDescent="0.25">
      <c r="A978" s="21"/>
      <c r="B978" s="21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  <c r="GO978" s="3"/>
      <c r="GP978" s="3"/>
      <c r="GQ978" s="3"/>
      <c r="GR978" s="3"/>
      <c r="GS978" s="3"/>
      <c r="GT978" s="3"/>
      <c r="GU978" s="3"/>
      <c r="GV978" s="3"/>
      <c r="GW978" s="3"/>
      <c r="GX978" s="3"/>
      <c r="GY978" s="3"/>
      <c r="GZ978" s="3"/>
      <c r="HA978" s="3"/>
      <c r="HB978" s="3"/>
      <c r="HC978" s="3"/>
      <c r="HD978" s="3"/>
      <c r="HE978" s="3"/>
      <c r="HF978" s="3"/>
      <c r="HG978" s="3"/>
      <c r="HH978" s="3"/>
      <c r="HI978" s="3"/>
      <c r="HJ978" s="3"/>
      <c r="HK978" s="3"/>
      <c r="HL978" s="3"/>
      <c r="HM978" s="3"/>
      <c r="HN978" s="3"/>
      <c r="HO978" s="3"/>
      <c r="HP978" s="3"/>
      <c r="HQ978" s="3"/>
      <c r="HR978" s="3"/>
      <c r="HS978" s="3"/>
      <c r="HT978" s="3"/>
      <c r="HU978" s="3"/>
      <c r="HV978" s="3"/>
      <c r="HW978" s="3"/>
      <c r="HX978" s="3"/>
      <c r="HY978" s="3"/>
      <c r="HZ978" s="3"/>
      <c r="IA978" s="3"/>
      <c r="IB978" s="3"/>
      <c r="IC978" s="3"/>
      <c r="ID978" s="3"/>
      <c r="IE978" s="3"/>
      <c r="IF978" s="3"/>
      <c r="IG978" s="3"/>
      <c r="IH978" s="3"/>
      <c r="II978" s="3"/>
      <c r="IJ978" s="3"/>
      <c r="IK978" s="3"/>
      <c r="IL978" s="3"/>
      <c r="IM978" s="3"/>
      <c r="IN978" s="3"/>
      <c r="IO978" s="3"/>
      <c r="IP978" s="3"/>
    </row>
    <row r="979" spans="1:250" x14ac:dyDescent="0.25">
      <c r="A979" s="21"/>
      <c r="B979" s="21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  <c r="GX979" s="3"/>
      <c r="GY979" s="3"/>
      <c r="GZ979" s="3"/>
      <c r="HA979" s="3"/>
      <c r="HB979" s="3"/>
      <c r="HC979" s="3"/>
      <c r="HD979" s="3"/>
      <c r="HE979" s="3"/>
      <c r="HF979" s="3"/>
      <c r="HG979" s="3"/>
      <c r="HH979" s="3"/>
      <c r="HI979" s="3"/>
      <c r="HJ979" s="3"/>
      <c r="HK979" s="3"/>
      <c r="HL979" s="3"/>
      <c r="HM979" s="3"/>
      <c r="HN979" s="3"/>
      <c r="HO979" s="3"/>
      <c r="HP979" s="3"/>
      <c r="HQ979" s="3"/>
      <c r="HR979" s="3"/>
      <c r="HS979" s="3"/>
      <c r="HT979" s="3"/>
      <c r="HU979" s="3"/>
      <c r="HV979" s="3"/>
      <c r="HW979" s="3"/>
      <c r="HX979" s="3"/>
      <c r="HY979" s="3"/>
      <c r="HZ979" s="3"/>
      <c r="IA979" s="3"/>
      <c r="IB979" s="3"/>
      <c r="IC979" s="3"/>
      <c r="ID979" s="3"/>
      <c r="IE979" s="3"/>
      <c r="IF979" s="3"/>
      <c r="IG979" s="3"/>
      <c r="IH979" s="3"/>
      <c r="II979" s="3"/>
      <c r="IJ979" s="3"/>
      <c r="IK979" s="3"/>
      <c r="IL979" s="3"/>
      <c r="IM979" s="3"/>
      <c r="IN979" s="3"/>
      <c r="IO979" s="3"/>
      <c r="IP979" s="3"/>
    </row>
    <row r="980" spans="1:250" x14ac:dyDescent="0.25">
      <c r="A980" s="21"/>
      <c r="B980" s="21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  <c r="GX980" s="3"/>
      <c r="GY980" s="3"/>
      <c r="GZ980" s="3"/>
      <c r="HA980" s="3"/>
      <c r="HB980" s="3"/>
      <c r="HC980" s="3"/>
      <c r="HD980" s="3"/>
      <c r="HE980" s="3"/>
      <c r="HF980" s="3"/>
      <c r="HG980" s="3"/>
      <c r="HH980" s="3"/>
      <c r="HI980" s="3"/>
      <c r="HJ980" s="3"/>
      <c r="HK980" s="3"/>
      <c r="HL980" s="3"/>
      <c r="HM980" s="3"/>
      <c r="HN980" s="3"/>
      <c r="HO980" s="3"/>
      <c r="HP980" s="3"/>
      <c r="HQ980" s="3"/>
      <c r="HR980" s="3"/>
      <c r="HS980" s="3"/>
      <c r="HT980" s="3"/>
      <c r="HU980" s="3"/>
      <c r="HV980" s="3"/>
      <c r="HW980" s="3"/>
      <c r="HX980" s="3"/>
      <c r="HY980" s="3"/>
      <c r="HZ980" s="3"/>
      <c r="IA980" s="3"/>
      <c r="IB980" s="3"/>
      <c r="IC980" s="3"/>
      <c r="ID980" s="3"/>
      <c r="IE980" s="3"/>
      <c r="IF980" s="3"/>
      <c r="IG980" s="3"/>
      <c r="IH980" s="3"/>
      <c r="II980" s="3"/>
      <c r="IJ980" s="3"/>
      <c r="IK980" s="3"/>
      <c r="IL980" s="3"/>
      <c r="IM980" s="3"/>
      <c r="IN980" s="3"/>
      <c r="IO980" s="3"/>
      <c r="IP980" s="3"/>
    </row>
    <row r="981" spans="1:250" x14ac:dyDescent="0.25">
      <c r="A981" s="21"/>
      <c r="B981" s="21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  <c r="GF981" s="3"/>
      <c r="GG981" s="3"/>
      <c r="GH981" s="3"/>
      <c r="GI981" s="3"/>
      <c r="GJ981" s="3"/>
      <c r="GK981" s="3"/>
      <c r="GL981" s="3"/>
      <c r="GM981" s="3"/>
      <c r="GN981" s="3"/>
      <c r="GO981" s="3"/>
      <c r="GP981" s="3"/>
      <c r="GQ981" s="3"/>
      <c r="GR981" s="3"/>
      <c r="GS981" s="3"/>
      <c r="GT981" s="3"/>
      <c r="GU981" s="3"/>
      <c r="GV981" s="3"/>
      <c r="GW981" s="3"/>
      <c r="GX981" s="3"/>
      <c r="GY981" s="3"/>
      <c r="GZ981" s="3"/>
      <c r="HA981" s="3"/>
      <c r="HB981" s="3"/>
      <c r="HC981" s="3"/>
      <c r="HD981" s="3"/>
      <c r="HE981" s="3"/>
      <c r="HF981" s="3"/>
      <c r="HG981" s="3"/>
      <c r="HH981" s="3"/>
      <c r="HI981" s="3"/>
      <c r="HJ981" s="3"/>
      <c r="HK981" s="3"/>
      <c r="HL981" s="3"/>
      <c r="HM981" s="3"/>
      <c r="HN981" s="3"/>
      <c r="HO981" s="3"/>
      <c r="HP981" s="3"/>
      <c r="HQ981" s="3"/>
      <c r="HR981" s="3"/>
      <c r="HS981" s="3"/>
      <c r="HT981" s="3"/>
      <c r="HU981" s="3"/>
      <c r="HV981" s="3"/>
      <c r="HW981" s="3"/>
      <c r="HX981" s="3"/>
      <c r="HY981" s="3"/>
      <c r="HZ981" s="3"/>
      <c r="IA981" s="3"/>
      <c r="IB981" s="3"/>
      <c r="IC981" s="3"/>
      <c r="ID981" s="3"/>
      <c r="IE981" s="3"/>
      <c r="IF981" s="3"/>
      <c r="IG981" s="3"/>
      <c r="IH981" s="3"/>
      <c r="II981" s="3"/>
      <c r="IJ981" s="3"/>
      <c r="IK981" s="3"/>
      <c r="IL981" s="3"/>
      <c r="IM981" s="3"/>
      <c r="IN981" s="3"/>
      <c r="IO981" s="3"/>
      <c r="IP981" s="3"/>
    </row>
    <row r="982" spans="1:250" x14ac:dyDescent="0.25">
      <c r="A982" s="21"/>
      <c r="B982" s="21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  <c r="FB982" s="3"/>
      <c r="FC982" s="3"/>
      <c r="FD982" s="3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  <c r="GE982" s="3"/>
      <c r="GF982" s="3"/>
      <c r="GG982" s="3"/>
      <c r="GH982" s="3"/>
      <c r="GI982" s="3"/>
      <c r="GJ982" s="3"/>
      <c r="GK982" s="3"/>
      <c r="GL982" s="3"/>
      <c r="GM982" s="3"/>
      <c r="GN982" s="3"/>
      <c r="GO982" s="3"/>
      <c r="GP982" s="3"/>
      <c r="GQ982" s="3"/>
      <c r="GR982" s="3"/>
      <c r="GS982" s="3"/>
      <c r="GT982" s="3"/>
      <c r="GU982" s="3"/>
      <c r="GV982" s="3"/>
      <c r="GW982" s="3"/>
      <c r="GX982" s="3"/>
      <c r="GY982" s="3"/>
      <c r="GZ982" s="3"/>
      <c r="HA982" s="3"/>
      <c r="HB982" s="3"/>
      <c r="HC982" s="3"/>
      <c r="HD982" s="3"/>
      <c r="HE982" s="3"/>
      <c r="HF982" s="3"/>
      <c r="HG982" s="3"/>
      <c r="HH982" s="3"/>
      <c r="HI982" s="3"/>
      <c r="HJ982" s="3"/>
      <c r="HK982" s="3"/>
      <c r="HL982" s="3"/>
      <c r="HM982" s="3"/>
      <c r="HN982" s="3"/>
      <c r="HO982" s="3"/>
      <c r="HP982" s="3"/>
      <c r="HQ982" s="3"/>
      <c r="HR982" s="3"/>
      <c r="HS982" s="3"/>
      <c r="HT982" s="3"/>
      <c r="HU982" s="3"/>
      <c r="HV982" s="3"/>
      <c r="HW982" s="3"/>
      <c r="HX982" s="3"/>
      <c r="HY982" s="3"/>
      <c r="HZ982" s="3"/>
      <c r="IA982" s="3"/>
      <c r="IB982" s="3"/>
      <c r="IC982" s="3"/>
      <c r="ID982" s="3"/>
      <c r="IE982" s="3"/>
      <c r="IF982" s="3"/>
      <c r="IG982" s="3"/>
      <c r="IH982" s="3"/>
      <c r="II982" s="3"/>
      <c r="IJ982" s="3"/>
      <c r="IK982" s="3"/>
      <c r="IL982" s="3"/>
      <c r="IM982" s="3"/>
      <c r="IN982" s="3"/>
      <c r="IO982" s="3"/>
      <c r="IP982" s="3"/>
    </row>
    <row r="983" spans="1:250" x14ac:dyDescent="0.25">
      <c r="A983" s="21"/>
      <c r="B983" s="21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  <c r="FB983" s="3"/>
      <c r="FC983" s="3"/>
      <c r="FD983" s="3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  <c r="GE983" s="3"/>
      <c r="GF983" s="3"/>
      <c r="GG983" s="3"/>
      <c r="GH983" s="3"/>
      <c r="GI983" s="3"/>
      <c r="GJ983" s="3"/>
      <c r="GK983" s="3"/>
      <c r="GL983" s="3"/>
      <c r="GM983" s="3"/>
      <c r="GN983" s="3"/>
      <c r="GO983" s="3"/>
      <c r="GP983" s="3"/>
      <c r="GQ983" s="3"/>
      <c r="GR983" s="3"/>
      <c r="GS983" s="3"/>
      <c r="GT983" s="3"/>
      <c r="GU983" s="3"/>
      <c r="GV983" s="3"/>
      <c r="GW983" s="3"/>
      <c r="GX983" s="3"/>
      <c r="GY983" s="3"/>
      <c r="GZ983" s="3"/>
      <c r="HA983" s="3"/>
      <c r="HB983" s="3"/>
      <c r="HC983" s="3"/>
      <c r="HD983" s="3"/>
      <c r="HE983" s="3"/>
      <c r="HF983" s="3"/>
      <c r="HG983" s="3"/>
      <c r="HH983" s="3"/>
      <c r="HI983" s="3"/>
      <c r="HJ983" s="3"/>
      <c r="HK983" s="3"/>
      <c r="HL983" s="3"/>
      <c r="HM983" s="3"/>
      <c r="HN983" s="3"/>
      <c r="HO983" s="3"/>
      <c r="HP983" s="3"/>
      <c r="HQ983" s="3"/>
      <c r="HR983" s="3"/>
      <c r="HS983" s="3"/>
      <c r="HT983" s="3"/>
      <c r="HU983" s="3"/>
      <c r="HV983" s="3"/>
      <c r="HW983" s="3"/>
      <c r="HX983" s="3"/>
      <c r="HY983" s="3"/>
      <c r="HZ983" s="3"/>
      <c r="IA983" s="3"/>
      <c r="IB983" s="3"/>
      <c r="IC983" s="3"/>
      <c r="ID983" s="3"/>
      <c r="IE983" s="3"/>
      <c r="IF983" s="3"/>
      <c r="IG983" s="3"/>
      <c r="IH983" s="3"/>
      <c r="II983" s="3"/>
      <c r="IJ983" s="3"/>
      <c r="IK983" s="3"/>
      <c r="IL983" s="3"/>
      <c r="IM983" s="3"/>
      <c r="IN983" s="3"/>
      <c r="IO983" s="3"/>
      <c r="IP983" s="3"/>
    </row>
    <row r="984" spans="1:250" x14ac:dyDescent="0.25">
      <c r="A984" s="21"/>
      <c r="B984" s="21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  <c r="FB984" s="3"/>
      <c r="FC984" s="3"/>
      <c r="FD984" s="3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  <c r="GE984" s="3"/>
      <c r="GF984" s="3"/>
      <c r="GG984" s="3"/>
      <c r="GH984" s="3"/>
      <c r="GI984" s="3"/>
      <c r="GJ984" s="3"/>
      <c r="GK984" s="3"/>
      <c r="GL984" s="3"/>
      <c r="GM984" s="3"/>
      <c r="GN984" s="3"/>
      <c r="GO984" s="3"/>
      <c r="GP984" s="3"/>
      <c r="GQ984" s="3"/>
      <c r="GR984" s="3"/>
      <c r="GS984" s="3"/>
      <c r="GT984" s="3"/>
      <c r="GU984" s="3"/>
      <c r="GV984" s="3"/>
      <c r="GW984" s="3"/>
      <c r="GX984" s="3"/>
      <c r="GY984" s="3"/>
      <c r="GZ984" s="3"/>
      <c r="HA984" s="3"/>
      <c r="HB984" s="3"/>
      <c r="HC984" s="3"/>
      <c r="HD984" s="3"/>
      <c r="HE984" s="3"/>
      <c r="HF984" s="3"/>
      <c r="HG984" s="3"/>
      <c r="HH984" s="3"/>
      <c r="HI984" s="3"/>
      <c r="HJ984" s="3"/>
      <c r="HK984" s="3"/>
      <c r="HL984" s="3"/>
      <c r="HM984" s="3"/>
      <c r="HN984" s="3"/>
      <c r="HO984" s="3"/>
      <c r="HP984" s="3"/>
      <c r="HQ984" s="3"/>
      <c r="HR984" s="3"/>
      <c r="HS984" s="3"/>
      <c r="HT984" s="3"/>
      <c r="HU984" s="3"/>
      <c r="HV984" s="3"/>
      <c r="HW984" s="3"/>
      <c r="HX984" s="3"/>
      <c r="HY984" s="3"/>
      <c r="HZ984" s="3"/>
      <c r="IA984" s="3"/>
      <c r="IB984" s="3"/>
      <c r="IC984" s="3"/>
      <c r="ID984" s="3"/>
      <c r="IE984" s="3"/>
      <c r="IF984" s="3"/>
      <c r="IG984" s="3"/>
      <c r="IH984" s="3"/>
      <c r="II984" s="3"/>
      <c r="IJ984" s="3"/>
      <c r="IK984" s="3"/>
      <c r="IL984" s="3"/>
      <c r="IM984" s="3"/>
      <c r="IN984" s="3"/>
      <c r="IO984" s="3"/>
      <c r="IP984" s="3"/>
    </row>
    <row r="985" spans="1:250" x14ac:dyDescent="0.25">
      <c r="A985" s="21"/>
      <c r="B985" s="21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  <c r="FB985" s="3"/>
      <c r="FC985" s="3"/>
      <c r="FD985" s="3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  <c r="GE985" s="3"/>
      <c r="GF985" s="3"/>
      <c r="GG985" s="3"/>
      <c r="GH985" s="3"/>
      <c r="GI985" s="3"/>
      <c r="GJ985" s="3"/>
      <c r="GK985" s="3"/>
      <c r="GL985" s="3"/>
      <c r="GM985" s="3"/>
      <c r="GN985" s="3"/>
      <c r="GO985" s="3"/>
      <c r="GP985" s="3"/>
      <c r="GQ985" s="3"/>
      <c r="GR985" s="3"/>
      <c r="GS985" s="3"/>
      <c r="GT985" s="3"/>
      <c r="GU985" s="3"/>
      <c r="GV985" s="3"/>
      <c r="GW985" s="3"/>
      <c r="GX985" s="3"/>
      <c r="GY985" s="3"/>
      <c r="GZ985" s="3"/>
      <c r="HA985" s="3"/>
      <c r="HB985" s="3"/>
      <c r="HC985" s="3"/>
      <c r="HD985" s="3"/>
      <c r="HE985" s="3"/>
      <c r="HF985" s="3"/>
      <c r="HG985" s="3"/>
      <c r="HH985" s="3"/>
      <c r="HI985" s="3"/>
      <c r="HJ985" s="3"/>
      <c r="HK985" s="3"/>
      <c r="HL985" s="3"/>
      <c r="HM985" s="3"/>
      <c r="HN985" s="3"/>
      <c r="HO985" s="3"/>
      <c r="HP985" s="3"/>
      <c r="HQ985" s="3"/>
      <c r="HR985" s="3"/>
      <c r="HS985" s="3"/>
      <c r="HT985" s="3"/>
      <c r="HU985" s="3"/>
      <c r="HV985" s="3"/>
      <c r="HW985" s="3"/>
      <c r="HX985" s="3"/>
      <c r="HY985" s="3"/>
      <c r="HZ985" s="3"/>
      <c r="IA985" s="3"/>
      <c r="IB985" s="3"/>
      <c r="IC985" s="3"/>
      <c r="ID985" s="3"/>
      <c r="IE985" s="3"/>
      <c r="IF985" s="3"/>
      <c r="IG985" s="3"/>
      <c r="IH985" s="3"/>
      <c r="II985" s="3"/>
      <c r="IJ985" s="3"/>
      <c r="IK985" s="3"/>
      <c r="IL985" s="3"/>
      <c r="IM985" s="3"/>
      <c r="IN985" s="3"/>
      <c r="IO985" s="3"/>
      <c r="IP985" s="3"/>
    </row>
    <row r="986" spans="1:250" x14ac:dyDescent="0.25">
      <c r="A986" s="21"/>
      <c r="B986" s="21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  <c r="FB986" s="3"/>
      <c r="FC986" s="3"/>
      <c r="FD986" s="3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  <c r="GE986" s="3"/>
      <c r="GF986" s="3"/>
      <c r="GG986" s="3"/>
      <c r="GH986" s="3"/>
      <c r="GI986" s="3"/>
      <c r="GJ986" s="3"/>
      <c r="GK986" s="3"/>
      <c r="GL986" s="3"/>
      <c r="GM986" s="3"/>
      <c r="GN986" s="3"/>
      <c r="GO986" s="3"/>
      <c r="GP986" s="3"/>
      <c r="GQ986" s="3"/>
      <c r="GR986" s="3"/>
      <c r="GS986" s="3"/>
      <c r="GT986" s="3"/>
      <c r="GU986" s="3"/>
      <c r="GV986" s="3"/>
      <c r="GW986" s="3"/>
      <c r="GX986" s="3"/>
      <c r="GY986" s="3"/>
      <c r="GZ986" s="3"/>
      <c r="HA986" s="3"/>
      <c r="HB986" s="3"/>
      <c r="HC986" s="3"/>
      <c r="HD986" s="3"/>
      <c r="HE986" s="3"/>
      <c r="HF986" s="3"/>
      <c r="HG986" s="3"/>
      <c r="HH986" s="3"/>
      <c r="HI986" s="3"/>
      <c r="HJ986" s="3"/>
      <c r="HK986" s="3"/>
      <c r="HL986" s="3"/>
      <c r="HM986" s="3"/>
      <c r="HN986" s="3"/>
      <c r="HO986" s="3"/>
      <c r="HP986" s="3"/>
      <c r="HQ986" s="3"/>
      <c r="HR986" s="3"/>
      <c r="HS986" s="3"/>
      <c r="HT986" s="3"/>
      <c r="HU986" s="3"/>
      <c r="HV986" s="3"/>
      <c r="HW986" s="3"/>
      <c r="HX986" s="3"/>
      <c r="HY986" s="3"/>
      <c r="HZ986" s="3"/>
      <c r="IA986" s="3"/>
      <c r="IB986" s="3"/>
      <c r="IC986" s="3"/>
      <c r="ID986" s="3"/>
      <c r="IE986" s="3"/>
      <c r="IF986" s="3"/>
      <c r="IG986" s="3"/>
      <c r="IH986" s="3"/>
      <c r="II986" s="3"/>
      <c r="IJ986" s="3"/>
      <c r="IK986" s="3"/>
      <c r="IL986" s="3"/>
      <c r="IM986" s="3"/>
      <c r="IN986" s="3"/>
      <c r="IO986" s="3"/>
      <c r="IP986" s="3"/>
    </row>
    <row r="987" spans="1:250" x14ac:dyDescent="0.25">
      <c r="A987" s="21"/>
      <c r="B987" s="21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  <c r="GE987" s="3"/>
      <c r="GF987" s="3"/>
      <c r="GG987" s="3"/>
      <c r="GH987" s="3"/>
      <c r="GI987" s="3"/>
      <c r="GJ987" s="3"/>
      <c r="GK987" s="3"/>
      <c r="GL987" s="3"/>
      <c r="GM987" s="3"/>
      <c r="GN987" s="3"/>
      <c r="GO987" s="3"/>
      <c r="GP987" s="3"/>
      <c r="GQ987" s="3"/>
      <c r="GR987" s="3"/>
      <c r="GS987" s="3"/>
      <c r="GT987" s="3"/>
      <c r="GU987" s="3"/>
      <c r="GV987" s="3"/>
      <c r="GW987" s="3"/>
      <c r="GX987" s="3"/>
      <c r="GY987" s="3"/>
      <c r="GZ987" s="3"/>
      <c r="HA987" s="3"/>
      <c r="HB987" s="3"/>
      <c r="HC987" s="3"/>
      <c r="HD987" s="3"/>
      <c r="HE987" s="3"/>
      <c r="HF987" s="3"/>
      <c r="HG987" s="3"/>
      <c r="HH987" s="3"/>
      <c r="HI987" s="3"/>
      <c r="HJ987" s="3"/>
      <c r="HK987" s="3"/>
      <c r="HL987" s="3"/>
      <c r="HM987" s="3"/>
      <c r="HN987" s="3"/>
      <c r="HO987" s="3"/>
      <c r="HP987" s="3"/>
      <c r="HQ987" s="3"/>
      <c r="HR987" s="3"/>
      <c r="HS987" s="3"/>
      <c r="HT987" s="3"/>
      <c r="HU987" s="3"/>
      <c r="HV987" s="3"/>
      <c r="HW987" s="3"/>
      <c r="HX987" s="3"/>
      <c r="HY987" s="3"/>
      <c r="HZ987" s="3"/>
      <c r="IA987" s="3"/>
      <c r="IB987" s="3"/>
      <c r="IC987" s="3"/>
      <c r="ID987" s="3"/>
      <c r="IE987" s="3"/>
      <c r="IF987" s="3"/>
      <c r="IG987" s="3"/>
      <c r="IH987" s="3"/>
      <c r="II987" s="3"/>
      <c r="IJ987" s="3"/>
      <c r="IK987" s="3"/>
      <c r="IL987" s="3"/>
      <c r="IM987" s="3"/>
      <c r="IN987" s="3"/>
      <c r="IO987" s="3"/>
      <c r="IP987" s="3"/>
    </row>
    <row r="988" spans="1:250" x14ac:dyDescent="0.25">
      <c r="A988" s="21"/>
      <c r="B988" s="21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  <c r="GF988" s="3"/>
      <c r="GG988" s="3"/>
      <c r="GH988" s="3"/>
      <c r="GI988" s="3"/>
      <c r="GJ988" s="3"/>
      <c r="GK988" s="3"/>
      <c r="GL988" s="3"/>
      <c r="GM988" s="3"/>
      <c r="GN988" s="3"/>
      <c r="GO988" s="3"/>
      <c r="GP988" s="3"/>
      <c r="GQ988" s="3"/>
      <c r="GR988" s="3"/>
      <c r="GS988" s="3"/>
      <c r="GT988" s="3"/>
      <c r="GU988" s="3"/>
      <c r="GV988" s="3"/>
      <c r="GW988" s="3"/>
      <c r="GX988" s="3"/>
      <c r="GY988" s="3"/>
      <c r="GZ988" s="3"/>
      <c r="HA988" s="3"/>
      <c r="HB988" s="3"/>
      <c r="HC988" s="3"/>
      <c r="HD988" s="3"/>
      <c r="HE988" s="3"/>
      <c r="HF988" s="3"/>
      <c r="HG988" s="3"/>
      <c r="HH988" s="3"/>
      <c r="HI988" s="3"/>
      <c r="HJ988" s="3"/>
      <c r="HK988" s="3"/>
      <c r="HL988" s="3"/>
      <c r="HM988" s="3"/>
      <c r="HN988" s="3"/>
      <c r="HO988" s="3"/>
      <c r="HP988" s="3"/>
      <c r="HQ988" s="3"/>
      <c r="HR988" s="3"/>
      <c r="HS988" s="3"/>
      <c r="HT988" s="3"/>
      <c r="HU988" s="3"/>
      <c r="HV988" s="3"/>
      <c r="HW988" s="3"/>
      <c r="HX988" s="3"/>
      <c r="HY988" s="3"/>
      <c r="HZ988" s="3"/>
      <c r="IA988" s="3"/>
      <c r="IB988" s="3"/>
      <c r="IC988" s="3"/>
      <c r="ID988" s="3"/>
      <c r="IE988" s="3"/>
      <c r="IF988" s="3"/>
      <c r="IG988" s="3"/>
      <c r="IH988" s="3"/>
      <c r="II988" s="3"/>
      <c r="IJ988" s="3"/>
      <c r="IK988" s="3"/>
      <c r="IL988" s="3"/>
      <c r="IM988" s="3"/>
      <c r="IN988" s="3"/>
      <c r="IO988" s="3"/>
      <c r="IP988" s="3"/>
    </row>
    <row r="989" spans="1:250" x14ac:dyDescent="0.25">
      <c r="A989" s="21"/>
      <c r="B989" s="21"/>
      <c r="C989" s="3"/>
      <c r="D989" s="3"/>
      <c r="E989" s="3"/>
      <c r="F989" s="3"/>
      <c r="G989" s="3"/>
      <c r="H989" s="3"/>
      <c r="I989" s="3"/>
      <c r="J989" s="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  <c r="FB989" s="3"/>
      <c r="FC989" s="3"/>
      <c r="FD989" s="3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  <c r="GE989" s="3"/>
      <c r="GF989" s="3"/>
      <c r="GG989" s="3"/>
      <c r="GH989" s="3"/>
      <c r="GI989" s="3"/>
      <c r="GJ989" s="3"/>
      <c r="GK989" s="3"/>
      <c r="GL989" s="3"/>
      <c r="GM989" s="3"/>
      <c r="GN989" s="3"/>
      <c r="GO989" s="3"/>
      <c r="GP989" s="3"/>
      <c r="GQ989" s="3"/>
      <c r="GR989" s="3"/>
      <c r="GS989" s="3"/>
      <c r="GT989" s="3"/>
      <c r="GU989" s="3"/>
      <c r="GV989" s="3"/>
      <c r="GW989" s="3"/>
      <c r="GX989" s="3"/>
      <c r="GY989" s="3"/>
      <c r="GZ989" s="3"/>
      <c r="HA989" s="3"/>
      <c r="HB989" s="3"/>
      <c r="HC989" s="3"/>
      <c r="HD989" s="3"/>
      <c r="HE989" s="3"/>
      <c r="HF989" s="3"/>
      <c r="HG989" s="3"/>
      <c r="HH989" s="3"/>
      <c r="HI989" s="3"/>
      <c r="HJ989" s="3"/>
      <c r="HK989" s="3"/>
      <c r="HL989" s="3"/>
      <c r="HM989" s="3"/>
      <c r="HN989" s="3"/>
      <c r="HO989" s="3"/>
      <c r="HP989" s="3"/>
      <c r="HQ989" s="3"/>
      <c r="HR989" s="3"/>
      <c r="HS989" s="3"/>
      <c r="HT989" s="3"/>
      <c r="HU989" s="3"/>
      <c r="HV989" s="3"/>
      <c r="HW989" s="3"/>
      <c r="HX989" s="3"/>
      <c r="HY989" s="3"/>
      <c r="HZ989" s="3"/>
      <c r="IA989" s="3"/>
      <c r="IB989" s="3"/>
      <c r="IC989" s="3"/>
      <c r="ID989" s="3"/>
      <c r="IE989" s="3"/>
      <c r="IF989" s="3"/>
      <c r="IG989" s="3"/>
      <c r="IH989" s="3"/>
      <c r="II989" s="3"/>
      <c r="IJ989" s="3"/>
      <c r="IK989" s="3"/>
      <c r="IL989" s="3"/>
      <c r="IM989" s="3"/>
      <c r="IN989" s="3"/>
      <c r="IO989" s="3"/>
      <c r="IP989" s="3"/>
    </row>
    <row r="990" spans="1:250" x14ac:dyDescent="0.25">
      <c r="A990" s="21"/>
      <c r="B990" s="21"/>
      <c r="C990" s="3"/>
      <c r="D990" s="3"/>
      <c r="E990" s="3"/>
      <c r="F990" s="3"/>
      <c r="G990" s="3"/>
      <c r="H990" s="3"/>
      <c r="I990" s="3"/>
      <c r="J990" s="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  <c r="GE990" s="3"/>
      <c r="GF990" s="3"/>
      <c r="GG990" s="3"/>
      <c r="GH990" s="3"/>
      <c r="GI990" s="3"/>
      <c r="GJ990" s="3"/>
      <c r="GK990" s="3"/>
      <c r="GL990" s="3"/>
      <c r="GM990" s="3"/>
      <c r="GN990" s="3"/>
      <c r="GO990" s="3"/>
      <c r="GP990" s="3"/>
      <c r="GQ990" s="3"/>
      <c r="GR990" s="3"/>
      <c r="GS990" s="3"/>
      <c r="GT990" s="3"/>
      <c r="GU990" s="3"/>
      <c r="GV990" s="3"/>
      <c r="GW990" s="3"/>
      <c r="GX990" s="3"/>
      <c r="GY990" s="3"/>
      <c r="GZ990" s="3"/>
      <c r="HA990" s="3"/>
      <c r="HB990" s="3"/>
      <c r="HC990" s="3"/>
      <c r="HD990" s="3"/>
      <c r="HE990" s="3"/>
      <c r="HF990" s="3"/>
      <c r="HG990" s="3"/>
      <c r="HH990" s="3"/>
      <c r="HI990" s="3"/>
      <c r="HJ990" s="3"/>
      <c r="HK990" s="3"/>
      <c r="HL990" s="3"/>
      <c r="HM990" s="3"/>
      <c r="HN990" s="3"/>
      <c r="HO990" s="3"/>
      <c r="HP990" s="3"/>
      <c r="HQ990" s="3"/>
      <c r="HR990" s="3"/>
      <c r="HS990" s="3"/>
      <c r="HT990" s="3"/>
      <c r="HU990" s="3"/>
      <c r="HV990" s="3"/>
      <c r="HW990" s="3"/>
      <c r="HX990" s="3"/>
      <c r="HY990" s="3"/>
      <c r="HZ990" s="3"/>
      <c r="IA990" s="3"/>
      <c r="IB990" s="3"/>
      <c r="IC990" s="3"/>
      <c r="ID990" s="3"/>
      <c r="IE990" s="3"/>
      <c r="IF990" s="3"/>
      <c r="IG990" s="3"/>
      <c r="IH990" s="3"/>
      <c r="II990" s="3"/>
      <c r="IJ990" s="3"/>
      <c r="IK990" s="3"/>
      <c r="IL990" s="3"/>
      <c r="IM990" s="3"/>
      <c r="IN990" s="3"/>
      <c r="IO990" s="3"/>
      <c r="IP990" s="3"/>
    </row>
    <row r="991" spans="1:250" x14ac:dyDescent="0.25">
      <c r="A991" s="21"/>
      <c r="B991" s="21"/>
      <c r="C991" s="3"/>
      <c r="D991" s="3"/>
      <c r="E991" s="3"/>
      <c r="F991" s="3"/>
      <c r="G991" s="3"/>
      <c r="H991" s="3"/>
      <c r="I991" s="3"/>
      <c r="J991" s="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  <c r="FB991" s="3"/>
      <c r="FC991" s="3"/>
      <c r="FD991" s="3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  <c r="GE991" s="3"/>
      <c r="GF991" s="3"/>
      <c r="GG991" s="3"/>
      <c r="GH991" s="3"/>
      <c r="GI991" s="3"/>
      <c r="GJ991" s="3"/>
      <c r="GK991" s="3"/>
      <c r="GL991" s="3"/>
      <c r="GM991" s="3"/>
      <c r="GN991" s="3"/>
      <c r="GO991" s="3"/>
      <c r="GP991" s="3"/>
      <c r="GQ991" s="3"/>
      <c r="GR991" s="3"/>
      <c r="GS991" s="3"/>
      <c r="GT991" s="3"/>
      <c r="GU991" s="3"/>
      <c r="GV991" s="3"/>
      <c r="GW991" s="3"/>
      <c r="GX991" s="3"/>
      <c r="GY991" s="3"/>
      <c r="GZ991" s="3"/>
      <c r="HA991" s="3"/>
      <c r="HB991" s="3"/>
      <c r="HC991" s="3"/>
      <c r="HD991" s="3"/>
      <c r="HE991" s="3"/>
      <c r="HF991" s="3"/>
      <c r="HG991" s="3"/>
      <c r="HH991" s="3"/>
      <c r="HI991" s="3"/>
      <c r="HJ991" s="3"/>
      <c r="HK991" s="3"/>
      <c r="HL991" s="3"/>
      <c r="HM991" s="3"/>
      <c r="HN991" s="3"/>
      <c r="HO991" s="3"/>
      <c r="HP991" s="3"/>
      <c r="HQ991" s="3"/>
      <c r="HR991" s="3"/>
      <c r="HS991" s="3"/>
      <c r="HT991" s="3"/>
      <c r="HU991" s="3"/>
      <c r="HV991" s="3"/>
      <c r="HW991" s="3"/>
      <c r="HX991" s="3"/>
      <c r="HY991" s="3"/>
      <c r="HZ991" s="3"/>
      <c r="IA991" s="3"/>
      <c r="IB991" s="3"/>
      <c r="IC991" s="3"/>
      <c r="ID991" s="3"/>
      <c r="IE991" s="3"/>
      <c r="IF991" s="3"/>
      <c r="IG991" s="3"/>
      <c r="IH991" s="3"/>
      <c r="II991" s="3"/>
      <c r="IJ991" s="3"/>
      <c r="IK991" s="3"/>
      <c r="IL991" s="3"/>
      <c r="IM991" s="3"/>
      <c r="IN991" s="3"/>
      <c r="IO991" s="3"/>
      <c r="IP991" s="3"/>
    </row>
    <row r="992" spans="1:250" x14ac:dyDescent="0.25">
      <c r="A992" s="21"/>
      <c r="B992" s="21"/>
      <c r="C992" s="3"/>
      <c r="D992" s="3"/>
      <c r="E992" s="3"/>
      <c r="F992" s="3"/>
      <c r="G992" s="3"/>
      <c r="H992" s="3"/>
      <c r="I992" s="3"/>
      <c r="J992" s="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  <c r="FB992" s="3"/>
      <c r="FC992" s="3"/>
      <c r="FD992" s="3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  <c r="GE992" s="3"/>
      <c r="GF992" s="3"/>
      <c r="GG992" s="3"/>
      <c r="GH992" s="3"/>
      <c r="GI992" s="3"/>
      <c r="GJ992" s="3"/>
      <c r="GK992" s="3"/>
      <c r="GL992" s="3"/>
      <c r="GM992" s="3"/>
      <c r="GN992" s="3"/>
      <c r="GO992" s="3"/>
      <c r="GP992" s="3"/>
      <c r="GQ992" s="3"/>
      <c r="GR992" s="3"/>
      <c r="GS992" s="3"/>
      <c r="GT992" s="3"/>
      <c r="GU992" s="3"/>
      <c r="GV992" s="3"/>
      <c r="GW992" s="3"/>
      <c r="GX992" s="3"/>
      <c r="GY992" s="3"/>
      <c r="GZ992" s="3"/>
      <c r="HA992" s="3"/>
      <c r="HB992" s="3"/>
      <c r="HC992" s="3"/>
      <c r="HD992" s="3"/>
      <c r="HE992" s="3"/>
      <c r="HF992" s="3"/>
      <c r="HG992" s="3"/>
      <c r="HH992" s="3"/>
      <c r="HI992" s="3"/>
      <c r="HJ992" s="3"/>
      <c r="HK992" s="3"/>
      <c r="HL992" s="3"/>
      <c r="HM992" s="3"/>
      <c r="HN992" s="3"/>
      <c r="HO992" s="3"/>
      <c r="HP992" s="3"/>
      <c r="HQ992" s="3"/>
      <c r="HR992" s="3"/>
      <c r="HS992" s="3"/>
      <c r="HT992" s="3"/>
      <c r="HU992" s="3"/>
      <c r="HV992" s="3"/>
      <c r="HW992" s="3"/>
      <c r="HX992" s="3"/>
      <c r="HY992" s="3"/>
      <c r="HZ992" s="3"/>
      <c r="IA992" s="3"/>
      <c r="IB992" s="3"/>
      <c r="IC992" s="3"/>
      <c r="ID992" s="3"/>
      <c r="IE992" s="3"/>
      <c r="IF992" s="3"/>
      <c r="IG992" s="3"/>
      <c r="IH992" s="3"/>
      <c r="II992" s="3"/>
      <c r="IJ992" s="3"/>
      <c r="IK992" s="3"/>
      <c r="IL992" s="3"/>
      <c r="IM992" s="3"/>
      <c r="IN992" s="3"/>
      <c r="IO992" s="3"/>
      <c r="IP992" s="3"/>
    </row>
    <row r="993" spans="1:250" x14ac:dyDescent="0.25">
      <c r="A993" s="21"/>
      <c r="B993" s="21"/>
      <c r="C993" s="3"/>
      <c r="D993" s="3"/>
      <c r="E993" s="3"/>
      <c r="F993" s="3"/>
      <c r="G993" s="3"/>
      <c r="H993" s="3"/>
      <c r="I993" s="3"/>
      <c r="J993" s="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  <c r="GE993" s="3"/>
      <c r="GF993" s="3"/>
      <c r="GG993" s="3"/>
      <c r="GH993" s="3"/>
      <c r="GI993" s="3"/>
      <c r="GJ993" s="3"/>
      <c r="GK993" s="3"/>
      <c r="GL993" s="3"/>
      <c r="GM993" s="3"/>
      <c r="GN993" s="3"/>
      <c r="GO993" s="3"/>
      <c r="GP993" s="3"/>
      <c r="GQ993" s="3"/>
      <c r="GR993" s="3"/>
      <c r="GS993" s="3"/>
      <c r="GT993" s="3"/>
      <c r="GU993" s="3"/>
      <c r="GV993" s="3"/>
      <c r="GW993" s="3"/>
      <c r="GX993" s="3"/>
      <c r="GY993" s="3"/>
      <c r="GZ993" s="3"/>
      <c r="HA993" s="3"/>
      <c r="HB993" s="3"/>
      <c r="HC993" s="3"/>
      <c r="HD993" s="3"/>
      <c r="HE993" s="3"/>
      <c r="HF993" s="3"/>
      <c r="HG993" s="3"/>
      <c r="HH993" s="3"/>
      <c r="HI993" s="3"/>
      <c r="HJ993" s="3"/>
      <c r="HK993" s="3"/>
      <c r="HL993" s="3"/>
      <c r="HM993" s="3"/>
      <c r="HN993" s="3"/>
      <c r="HO993" s="3"/>
      <c r="HP993" s="3"/>
      <c r="HQ993" s="3"/>
      <c r="HR993" s="3"/>
      <c r="HS993" s="3"/>
      <c r="HT993" s="3"/>
      <c r="HU993" s="3"/>
      <c r="HV993" s="3"/>
      <c r="HW993" s="3"/>
      <c r="HX993" s="3"/>
      <c r="HY993" s="3"/>
      <c r="HZ993" s="3"/>
      <c r="IA993" s="3"/>
      <c r="IB993" s="3"/>
      <c r="IC993" s="3"/>
      <c r="ID993" s="3"/>
      <c r="IE993" s="3"/>
      <c r="IF993" s="3"/>
      <c r="IG993" s="3"/>
      <c r="IH993" s="3"/>
      <c r="II993" s="3"/>
      <c r="IJ993" s="3"/>
      <c r="IK993" s="3"/>
      <c r="IL993" s="3"/>
      <c r="IM993" s="3"/>
      <c r="IN993" s="3"/>
      <c r="IO993" s="3"/>
      <c r="IP993" s="3"/>
    </row>
    <row r="994" spans="1:250" x14ac:dyDescent="0.25">
      <c r="A994" s="21"/>
      <c r="B994" s="21"/>
      <c r="C994" s="3"/>
      <c r="D994" s="3"/>
      <c r="E994" s="3"/>
      <c r="F994" s="3"/>
      <c r="G994" s="3"/>
      <c r="H994" s="3"/>
      <c r="I994" s="3"/>
      <c r="J994" s="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  <c r="FB994" s="3"/>
      <c r="FC994" s="3"/>
      <c r="FD994" s="3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  <c r="GE994" s="3"/>
      <c r="GF994" s="3"/>
      <c r="GG994" s="3"/>
      <c r="GH994" s="3"/>
      <c r="GI994" s="3"/>
      <c r="GJ994" s="3"/>
      <c r="GK994" s="3"/>
      <c r="GL994" s="3"/>
      <c r="GM994" s="3"/>
      <c r="GN994" s="3"/>
      <c r="GO994" s="3"/>
      <c r="GP994" s="3"/>
      <c r="GQ994" s="3"/>
      <c r="GR994" s="3"/>
      <c r="GS994" s="3"/>
      <c r="GT994" s="3"/>
      <c r="GU994" s="3"/>
      <c r="GV994" s="3"/>
      <c r="GW994" s="3"/>
      <c r="GX994" s="3"/>
      <c r="GY994" s="3"/>
      <c r="GZ994" s="3"/>
      <c r="HA994" s="3"/>
      <c r="HB994" s="3"/>
      <c r="HC994" s="3"/>
      <c r="HD994" s="3"/>
      <c r="HE994" s="3"/>
      <c r="HF994" s="3"/>
      <c r="HG994" s="3"/>
      <c r="HH994" s="3"/>
      <c r="HI994" s="3"/>
      <c r="HJ994" s="3"/>
      <c r="HK994" s="3"/>
      <c r="HL994" s="3"/>
      <c r="HM994" s="3"/>
      <c r="HN994" s="3"/>
      <c r="HO994" s="3"/>
      <c r="HP994" s="3"/>
      <c r="HQ994" s="3"/>
      <c r="HR994" s="3"/>
      <c r="HS994" s="3"/>
      <c r="HT994" s="3"/>
      <c r="HU994" s="3"/>
      <c r="HV994" s="3"/>
      <c r="HW994" s="3"/>
      <c r="HX994" s="3"/>
      <c r="HY994" s="3"/>
      <c r="HZ994" s="3"/>
      <c r="IA994" s="3"/>
      <c r="IB994" s="3"/>
      <c r="IC994" s="3"/>
      <c r="ID994" s="3"/>
      <c r="IE994" s="3"/>
      <c r="IF994" s="3"/>
      <c r="IG994" s="3"/>
      <c r="IH994" s="3"/>
      <c r="II994" s="3"/>
      <c r="IJ994" s="3"/>
      <c r="IK994" s="3"/>
      <c r="IL994" s="3"/>
      <c r="IM994" s="3"/>
      <c r="IN994" s="3"/>
      <c r="IO994" s="3"/>
      <c r="IP994" s="3"/>
    </row>
    <row r="995" spans="1:250" x14ac:dyDescent="0.25">
      <c r="A995" s="21"/>
      <c r="B995" s="21"/>
      <c r="C995" s="3"/>
      <c r="D995" s="3"/>
      <c r="E995" s="3"/>
      <c r="F995" s="3"/>
      <c r="G995" s="3"/>
      <c r="H995" s="3"/>
      <c r="I995" s="3"/>
      <c r="J995" s="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  <c r="GF995" s="3"/>
      <c r="GG995" s="3"/>
      <c r="GH995" s="3"/>
      <c r="GI995" s="3"/>
      <c r="GJ995" s="3"/>
      <c r="GK995" s="3"/>
      <c r="GL995" s="3"/>
      <c r="GM995" s="3"/>
      <c r="GN995" s="3"/>
      <c r="GO995" s="3"/>
      <c r="GP995" s="3"/>
      <c r="GQ995" s="3"/>
      <c r="GR995" s="3"/>
      <c r="GS995" s="3"/>
      <c r="GT995" s="3"/>
      <c r="GU995" s="3"/>
      <c r="GV995" s="3"/>
      <c r="GW995" s="3"/>
      <c r="GX995" s="3"/>
      <c r="GY995" s="3"/>
      <c r="GZ995" s="3"/>
      <c r="HA995" s="3"/>
      <c r="HB995" s="3"/>
      <c r="HC995" s="3"/>
      <c r="HD995" s="3"/>
      <c r="HE995" s="3"/>
      <c r="HF995" s="3"/>
      <c r="HG995" s="3"/>
      <c r="HH995" s="3"/>
      <c r="HI995" s="3"/>
      <c r="HJ995" s="3"/>
      <c r="HK995" s="3"/>
      <c r="HL995" s="3"/>
      <c r="HM995" s="3"/>
      <c r="HN995" s="3"/>
      <c r="HO995" s="3"/>
      <c r="HP995" s="3"/>
      <c r="HQ995" s="3"/>
      <c r="HR995" s="3"/>
      <c r="HS995" s="3"/>
      <c r="HT995" s="3"/>
      <c r="HU995" s="3"/>
      <c r="HV995" s="3"/>
      <c r="HW995" s="3"/>
      <c r="HX995" s="3"/>
      <c r="HY995" s="3"/>
      <c r="HZ995" s="3"/>
      <c r="IA995" s="3"/>
      <c r="IB995" s="3"/>
      <c r="IC995" s="3"/>
      <c r="ID995" s="3"/>
      <c r="IE995" s="3"/>
      <c r="IF995" s="3"/>
      <c r="IG995" s="3"/>
      <c r="IH995" s="3"/>
      <c r="II995" s="3"/>
      <c r="IJ995" s="3"/>
      <c r="IK995" s="3"/>
      <c r="IL995" s="3"/>
      <c r="IM995" s="3"/>
      <c r="IN995" s="3"/>
      <c r="IO995" s="3"/>
      <c r="IP995" s="3"/>
    </row>
    <row r="996" spans="1:250" x14ac:dyDescent="0.25">
      <c r="A996" s="21"/>
      <c r="B996" s="21"/>
      <c r="C996" s="3"/>
      <c r="D996" s="3"/>
      <c r="E996" s="3"/>
      <c r="F996" s="3"/>
      <c r="G996" s="3"/>
      <c r="H996" s="3"/>
      <c r="I996" s="3"/>
      <c r="J996" s="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  <c r="FB996" s="3"/>
      <c r="FC996" s="3"/>
      <c r="FD996" s="3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  <c r="GE996" s="3"/>
      <c r="GF996" s="3"/>
      <c r="GG996" s="3"/>
      <c r="GH996" s="3"/>
      <c r="GI996" s="3"/>
      <c r="GJ996" s="3"/>
      <c r="GK996" s="3"/>
      <c r="GL996" s="3"/>
      <c r="GM996" s="3"/>
      <c r="GN996" s="3"/>
      <c r="GO996" s="3"/>
      <c r="GP996" s="3"/>
      <c r="GQ996" s="3"/>
      <c r="GR996" s="3"/>
      <c r="GS996" s="3"/>
      <c r="GT996" s="3"/>
      <c r="GU996" s="3"/>
      <c r="GV996" s="3"/>
      <c r="GW996" s="3"/>
      <c r="GX996" s="3"/>
      <c r="GY996" s="3"/>
      <c r="GZ996" s="3"/>
      <c r="HA996" s="3"/>
      <c r="HB996" s="3"/>
      <c r="HC996" s="3"/>
      <c r="HD996" s="3"/>
      <c r="HE996" s="3"/>
      <c r="HF996" s="3"/>
      <c r="HG996" s="3"/>
      <c r="HH996" s="3"/>
      <c r="HI996" s="3"/>
      <c r="HJ996" s="3"/>
      <c r="HK996" s="3"/>
      <c r="HL996" s="3"/>
      <c r="HM996" s="3"/>
      <c r="HN996" s="3"/>
      <c r="HO996" s="3"/>
      <c r="HP996" s="3"/>
      <c r="HQ996" s="3"/>
      <c r="HR996" s="3"/>
      <c r="HS996" s="3"/>
      <c r="HT996" s="3"/>
      <c r="HU996" s="3"/>
      <c r="HV996" s="3"/>
      <c r="HW996" s="3"/>
      <c r="HX996" s="3"/>
      <c r="HY996" s="3"/>
      <c r="HZ996" s="3"/>
      <c r="IA996" s="3"/>
      <c r="IB996" s="3"/>
      <c r="IC996" s="3"/>
      <c r="ID996" s="3"/>
      <c r="IE996" s="3"/>
      <c r="IF996" s="3"/>
      <c r="IG996" s="3"/>
      <c r="IH996" s="3"/>
      <c r="II996" s="3"/>
      <c r="IJ996" s="3"/>
      <c r="IK996" s="3"/>
      <c r="IL996" s="3"/>
      <c r="IM996" s="3"/>
      <c r="IN996" s="3"/>
      <c r="IO996" s="3"/>
      <c r="IP996" s="3"/>
    </row>
    <row r="997" spans="1:250" x14ac:dyDescent="0.25">
      <c r="A997" s="21"/>
      <c r="B997" s="21"/>
      <c r="C997" s="3"/>
      <c r="D997" s="3"/>
      <c r="E997" s="3"/>
      <c r="F997" s="3"/>
      <c r="G997" s="3"/>
      <c r="H997" s="3"/>
      <c r="I997" s="3"/>
      <c r="J997" s="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  <c r="FB997" s="3"/>
      <c r="FC997" s="3"/>
      <c r="FD997" s="3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  <c r="GE997" s="3"/>
      <c r="GF997" s="3"/>
      <c r="GG997" s="3"/>
      <c r="GH997" s="3"/>
      <c r="GI997" s="3"/>
      <c r="GJ997" s="3"/>
      <c r="GK997" s="3"/>
      <c r="GL997" s="3"/>
      <c r="GM997" s="3"/>
      <c r="GN997" s="3"/>
      <c r="GO997" s="3"/>
      <c r="GP997" s="3"/>
      <c r="GQ997" s="3"/>
      <c r="GR997" s="3"/>
      <c r="GS997" s="3"/>
      <c r="GT997" s="3"/>
      <c r="GU997" s="3"/>
      <c r="GV997" s="3"/>
      <c r="GW997" s="3"/>
      <c r="GX997" s="3"/>
      <c r="GY997" s="3"/>
      <c r="GZ997" s="3"/>
      <c r="HA997" s="3"/>
      <c r="HB997" s="3"/>
      <c r="HC997" s="3"/>
      <c r="HD997" s="3"/>
      <c r="HE997" s="3"/>
      <c r="HF997" s="3"/>
      <c r="HG997" s="3"/>
      <c r="HH997" s="3"/>
      <c r="HI997" s="3"/>
      <c r="HJ997" s="3"/>
      <c r="HK997" s="3"/>
      <c r="HL997" s="3"/>
      <c r="HM997" s="3"/>
      <c r="HN997" s="3"/>
      <c r="HO997" s="3"/>
      <c r="HP997" s="3"/>
      <c r="HQ997" s="3"/>
      <c r="HR997" s="3"/>
      <c r="HS997" s="3"/>
      <c r="HT997" s="3"/>
      <c r="HU997" s="3"/>
      <c r="HV997" s="3"/>
      <c r="HW997" s="3"/>
      <c r="HX997" s="3"/>
      <c r="HY997" s="3"/>
      <c r="HZ997" s="3"/>
      <c r="IA997" s="3"/>
      <c r="IB997" s="3"/>
      <c r="IC997" s="3"/>
      <c r="ID997" s="3"/>
      <c r="IE997" s="3"/>
      <c r="IF997" s="3"/>
      <c r="IG997" s="3"/>
      <c r="IH997" s="3"/>
      <c r="II997" s="3"/>
      <c r="IJ997" s="3"/>
      <c r="IK997" s="3"/>
      <c r="IL997" s="3"/>
      <c r="IM997" s="3"/>
      <c r="IN997" s="3"/>
      <c r="IO997" s="3"/>
      <c r="IP997" s="3"/>
    </row>
    <row r="998" spans="1:250" x14ac:dyDescent="0.25">
      <c r="A998" s="21"/>
      <c r="B998" s="21"/>
      <c r="C998" s="3"/>
      <c r="D998" s="3"/>
      <c r="E998" s="3"/>
      <c r="F998" s="3"/>
      <c r="G998" s="3"/>
      <c r="H998" s="3"/>
      <c r="I998" s="3"/>
      <c r="J998" s="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  <c r="FB998" s="3"/>
      <c r="FC998" s="3"/>
      <c r="FD998" s="3"/>
      <c r="FE998" s="3"/>
      <c r="FF998" s="3"/>
      <c r="FG998" s="3"/>
      <c r="FH998" s="3"/>
      <c r="FI998" s="3"/>
      <c r="FJ998" s="3"/>
      <c r="FK998" s="3"/>
      <c r="FL998" s="3"/>
      <c r="FM998" s="3"/>
      <c r="FN998" s="3"/>
      <c r="FO998" s="3"/>
      <c r="FP998" s="3"/>
      <c r="FQ998" s="3"/>
      <c r="FR998" s="3"/>
      <c r="FS998" s="3"/>
      <c r="FT998" s="3"/>
      <c r="FU998" s="3"/>
      <c r="FV998" s="3"/>
      <c r="FW998" s="3"/>
      <c r="FX998" s="3"/>
      <c r="FY998" s="3"/>
      <c r="FZ998" s="3"/>
      <c r="GA998" s="3"/>
      <c r="GB998" s="3"/>
      <c r="GC998" s="3"/>
      <c r="GD998" s="3"/>
      <c r="GE998" s="3"/>
      <c r="GF998" s="3"/>
      <c r="GG998" s="3"/>
      <c r="GH998" s="3"/>
      <c r="GI998" s="3"/>
      <c r="GJ998" s="3"/>
      <c r="GK998" s="3"/>
      <c r="GL998" s="3"/>
      <c r="GM998" s="3"/>
      <c r="GN998" s="3"/>
      <c r="GO998" s="3"/>
      <c r="GP998" s="3"/>
      <c r="GQ998" s="3"/>
      <c r="GR998" s="3"/>
      <c r="GS998" s="3"/>
      <c r="GT998" s="3"/>
      <c r="GU998" s="3"/>
      <c r="GV998" s="3"/>
      <c r="GW998" s="3"/>
      <c r="GX998" s="3"/>
      <c r="GY998" s="3"/>
      <c r="GZ998" s="3"/>
      <c r="HA998" s="3"/>
      <c r="HB998" s="3"/>
      <c r="HC998" s="3"/>
      <c r="HD998" s="3"/>
      <c r="HE998" s="3"/>
      <c r="HF998" s="3"/>
      <c r="HG998" s="3"/>
      <c r="HH998" s="3"/>
      <c r="HI998" s="3"/>
      <c r="HJ998" s="3"/>
      <c r="HK998" s="3"/>
      <c r="HL998" s="3"/>
      <c r="HM998" s="3"/>
      <c r="HN998" s="3"/>
      <c r="HO998" s="3"/>
      <c r="HP998" s="3"/>
      <c r="HQ998" s="3"/>
      <c r="HR998" s="3"/>
      <c r="HS998" s="3"/>
      <c r="HT998" s="3"/>
      <c r="HU998" s="3"/>
      <c r="HV998" s="3"/>
      <c r="HW998" s="3"/>
      <c r="HX998" s="3"/>
      <c r="HY998" s="3"/>
      <c r="HZ998" s="3"/>
      <c r="IA998" s="3"/>
      <c r="IB998" s="3"/>
      <c r="IC998" s="3"/>
      <c r="ID998" s="3"/>
      <c r="IE998" s="3"/>
      <c r="IF998" s="3"/>
      <c r="IG998" s="3"/>
      <c r="IH998" s="3"/>
      <c r="II998" s="3"/>
      <c r="IJ998" s="3"/>
      <c r="IK998" s="3"/>
      <c r="IL998" s="3"/>
      <c r="IM998" s="3"/>
      <c r="IN998" s="3"/>
      <c r="IO998" s="3"/>
      <c r="IP998" s="3"/>
    </row>
    <row r="999" spans="1:250" x14ac:dyDescent="0.25">
      <c r="A999" s="21"/>
      <c r="B999" s="21"/>
      <c r="C999" s="3"/>
      <c r="D999" s="3"/>
      <c r="E999" s="3"/>
      <c r="F999" s="3"/>
      <c r="G999" s="3"/>
      <c r="H999" s="3"/>
      <c r="I999" s="3"/>
      <c r="J999" s="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  <c r="FB999" s="3"/>
      <c r="FC999" s="3"/>
      <c r="FD999" s="3"/>
      <c r="FE999" s="3"/>
      <c r="FF999" s="3"/>
      <c r="FG999" s="3"/>
      <c r="FH999" s="3"/>
      <c r="FI999" s="3"/>
      <c r="FJ999" s="3"/>
      <c r="FK999" s="3"/>
      <c r="FL999" s="3"/>
      <c r="FM999" s="3"/>
      <c r="FN999" s="3"/>
      <c r="FO999" s="3"/>
      <c r="FP999" s="3"/>
      <c r="FQ999" s="3"/>
      <c r="FR999" s="3"/>
      <c r="FS999" s="3"/>
      <c r="FT999" s="3"/>
      <c r="FU999" s="3"/>
      <c r="FV999" s="3"/>
      <c r="FW999" s="3"/>
      <c r="FX999" s="3"/>
      <c r="FY999" s="3"/>
      <c r="FZ999" s="3"/>
      <c r="GA999" s="3"/>
      <c r="GB999" s="3"/>
      <c r="GC999" s="3"/>
      <c r="GD999" s="3"/>
      <c r="GE999" s="3"/>
      <c r="GF999" s="3"/>
      <c r="GG999" s="3"/>
      <c r="GH999" s="3"/>
      <c r="GI999" s="3"/>
      <c r="GJ999" s="3"/>
      <c r="GK999" s="3"/>
      <c r="GL999" s="3"/>
      <c r="GM999" s="3"/>
      <c r="GN999" s="3"/>
      <c r="GO999" s="3"/>
      <c r="GP999" s="3"/>
      <c r="GQ999" s="3"/>
      <c r="GR999" s="3"/>
      <c r="GS999" s="3"/>
      <c r="GT999" s="3"/>
      <c r="GU999" s="3"/>
      <c r="GV999" s="3"/>
      <c r="GW999" s="3"/>
      <c r="GX999" s="3"/>
      <c r="GY999" s="3"/>
      <c r="GZ999" s="3"/>
      <c r="HA999" s="3"/>
      <c r="HB999" s="3"/>
      <c r="HC999" s="3"/>
      <c r="HD999" s="3"/>
      <c r="HE999" s="3"/>
      <c r="HF999" s="3"/>
      <c r="HG999" s="3"/>
      <c r="HH999" s="3"/>
      <c r="HI999" s="3"/>
      <c r="HJ999" s="3"/>
      <c r="HK999" s="3"/>
      <c r="HL999" s="3"/>
      <c r="HM999" s="3"/>
      <c r="HN999" s="3"/>
      <c r="HO999" s="3"/>
      <c r="HP999" s="3"/>
      <c r="HQ999" s="3"/>
      <c r="HR999" s="3"/>
      <c r="HS999" s="3"/>
      <c r="HT999" s="3"/>
      <c r="HU999" s="3"/>
      <c r="HV999" s="3"/>
      <c r="HW999" s="3"/>
      <c r="HX999" s="3"/>
      <c r="HY999" s="3"/>
      <c r="HZ999" s="3"/>
      <c r="IA999" s="3"/>
      <c r="IB999" s="3"/>
      <c r="IC999" s="3"/>
      <c r="ID999" s="3"/>
      <c r="IE999" s="3"/>
      <c r="IF999" s="3"/>
      <c r="IG999" s="3"/>
      <c r="IH999" s="3"/>
      <c r="II999" s="3"/>
      <c r="IJ999" s="3"/>
      <c r="IK999" s="3"/>
      <c r="IL999" s="3"/>
      <c r="IM999" s="3"/>
      <c r="IN999" s="3"/>
      <c r="IO999" s="3"/>
      <c r="IP999" s="3"/>
    </row>
    <row r="1000" spans="1:250" x14ac:dyDescent="0.25">
      <c r="A1000" s="21"/>
      <c r="B1000" s="21"/>
      <c r="C1000" s="3"/>
      <c r="D1000" s="3"/>
      <c r="E1000" s="3"/>
      <c r="F1000" s="3"/>
      <c r="G1000" s="3"/>
      <c r="H1000" s="3"/>
      <c r="I1000" s="3"/>
      <c r="J1000" s="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  <c r="EZ1000" s="3"/>
      <c r="FA1000" s="3"/>
      <c r="FB1000" s="3"/>
      <c r="FC1000" s="3"/>
      <c r="FD1000" s="3"/>
      <c r="FE1000" s="3"/>
      <c r="FF1000" s="3"/>
      <c r="FG1000" s="3"/>
      <c r="FH1000" s="3"/>
      <c r="FI1000" s="3"/>
      <c r="FJ1000" s="3"/>
      <c r="FK1000" s="3"/>
      <c r="FL1000" s="3"/>
      <c r="FM1000" s="3"/>
      <c r="FN1000" s="3"/>
      <c r="FO1000" s="3"/>
      <c r="FP1000" s="3"/>
      <c r="FQ1000" s="3"/>
      <c r="FR1000" s="3"/>
      <c r="FS1000" s="3"/>
      <c r="FT1000" s="3"/>
      <c r="FU1000" s="3"/>
      <c r="FV1000" s="3"/>
      <c r="FW1000" s="3"/>
      <c r="FX1000" s="3"/>
      <c r="FY1000" s="3"/>
      <c r="FZ1000" s="3"/>
      <c r="GA1000" s="3"/>
      <c r="GB1000" s="3"/>
      <c r="GC1000" s="3"/>
      <c r="GD1000" s="3"/>
      <c r="GE1000" s="3"/>
      <c r="GF1000" s="3"/>
      <c r="GG1000" s="3"/>
      <c r="GH1000" s="3"/>
      <c r="GI1000" s="3"/>
      <c r="GJ1000" s="3"/>
      <c r="GK1000" s="3"/>
      <c r="GL1000" s="3"/>
      <c r="GM1000" s="3"/>
      <c r="GN1000" s="3"/>
      <c r="GO1000" s="3"/>
      <c r="GP1000" s="3"/>
      <c r="GQ1000" s="3"/>
      <c r="GR1000" s="3"/>
      <c r="GS1000" s="3"/>
      <c r="GT1000" s="3"/>
      <c r="GU1000" s="3"/>
      <c r="GV1000" s="3"/>
      <c r="GW1000" s="3"/>
      <c r="GX1000" s="3"/>
      <c r="GY1000" s="3"/>
      <c r="GZ1000" s="3"/>
      <c r="HA1000" s="3"/>
      <c r="HB1000" s="3"/>
      <c r="HC1000" s="3"/>
      <c r="HD1000" s="3"/>
      <c r="HE1000" s="3"/>
      <c r="HF1000" s="3"/>
      <c r="HG1000" s="3"/>
      <c r="HH1000" s="3"/>
      <c r="HI1000" s="3"/>
      <c r="HJ1000" s="3"/>
      <c r="HK1000" s="3"/>
      <c r="HL1000" s="3"/>
      <c r="HM1000" s="3"/>
      <c r="HN1000" s="3"/>
      <c r="HO1000" s="3"/>
      <c r="HP1000" s="3"/>
      <c r="HQ1000" s="3"/>
      <c r="HR1000" s="3"/>
      <c r="HS1000" s="3"/>
      <c r="HT1000" s="3"/>
      <c r="HU1000" s="3"/>
      <c r="HV1000" s="3"/>
      <c r="HW1000" s="3"/>
      <c r="HX1000" s="3"/>
      <c r="HY1000" s="3"/>
      <c r="HZ1000" s="3"/>
      <c r="IA1000" s="3"/>
      <c r="IB1000" s="3"/>
      <c r="IC1000" s="3"/>
      <c r="ID1000" s="3"/>
      <c r="IE1000" s="3"/>
      <c r="IF1000" s="3"/>
      <c r="IG1000" s="3"/>
      <c r="IH1000" s="3"/>
      <c r="II1000" s="3"/>
      <c r="IJ1000" s="3"/>
      <c r="IK1000" s="3"/>
      <c r="IL1000" s="3"/>
      <c r="IM1000" s="3"/>
      <c r="IN1000" s="3"/>
      <c r="IO1000" s="3"/>
      <c r="IP1000" s="3"/>
    </row>
    <row r="1001" spans="1:250" x14ac:dyDescent="0.25">
      <c r="A1001" s="21"/>
      <c r="B1001" s="21"/>
      <c r="C1001" s="3"/>
      <c r="D1001" s="3"/>
      <c r="E1001" s="3"/>
      <c r="F1001" s="3"/>
      <c r="G1001" s="3"/>
      <c r="H1001" s="3"/>
      <c r="I1001" s="3"/>
      <c r="J1001" s="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  <c r="EJ1001" s="3"/>
      <c r="EK1001" s="3"/>
      <c r="EL1001" s="3"/>
      <c r="EM1001" s="3"/>
      <c r="EN1001" s="3"/>
      <c r="EO1001" s="3"/>
      <c r="EP1001" s="3"/>
      <c r="EQ1001" s="3"/>
      <c r="ER1001" s="3"/>
      <c r="ES1001" s="3"/>
      <c r="ET1001" s="3"/>
      <c r="EU1001" s="3"/>
      <c r="EV1001" s="3"/>
      <c r="EW1001" s="3"/>
      <c r="EX1001" s="3"/>
      <c r="EY1001" s="3"/>
      <c r="EZ1001" s="3"/>
      <c r="FA1001" s="3"/>
      <c r="FB1001" s="3"/>
      <c r="FC1001" s="3"/>
      <c r="FD1001" s="3"/>
      <c r="FE1001" s="3"/>
      <c r="FF1001" s="3"/>
      <c r="FG1001" s="3"/>
      <c r="FH1001" s="3"/>
      <c r="FI1001" s="3"/>
      <c r="FJ1001" s="3"/>
      <c r="FK1001" s="3"/>
      <c r="FL1001" s="3"/>
      <c r="FM1001" s="3"/>
      <c r="FN1001" s="3"/>
      <c r="FO1001" s="3"/>
      <c r="FP1001" s="3"/>
      <c r="FQ1001" s="3"/>
      <c r="FR1001" s="3"/>
      <c r="FS1001" s="3"/>
      <c r="FT1001" s="3"/>
      <c r="FU1001" s="3"/>
      <c r="FV1001" s="3"/>
      <c r="FW1001" s="3"/>
      <c r="FX1001" s="3"/>
      <c r="FY1001" s="3"/>
      <c r="FZ1001" s="3"/>
      <c r="GA1001" s="3"/>
      <c r="GB1001" s="3"/>
      <c r="GC1001" s="3"/>
      <c r="GD1001" s="3"/>
      <c r="GE1001" s="3"/>
      <c r="GF1001" s="3"/>
      <c r="GG1001" s="3"/>
      <c r="GH1001" s="3"/>
      <c r="GI1001" s="3"/>
      <c r="GJ1001" s="3"/>
      <c r="GK1001" s="3"/>
      <c r="GL1001" s="3"/>
      <c r="GM1001" s="3"/>
      <c r="GN1001" s="3"/>
      <c r="GO1001" s="3"/>
      <c r="GP1001" s="3"/>
      <c r="GQ1001" s="3"/>
      <c r="GR1001" s="3"/>
      <c r="GS1001" s="3"/>
      <c r="GT1001" s="3"/>
      <c r="GU1001" s="3"/>
      <c r="GV1001" s="3"/>
      <c r="GW1001" s="3"/>
      <c r="GX1001" s="3"/>
      <c r="GY1001" s="3"/>
      <c r="GZ1001" s="3"/>
      <c r="HA1001" s="3"/>
      <c r="HB1001" s="3"/>
      <c r="HC1001" s="3"/>
      <c r="HD1001" s="3"/>
      <c r="HE1001" s="3"/>
      <c r="HF1001" s="3"/>
      <c r="HG1001" s="3"/>
      <c r="HH1001" s="3"/>
      <c r="HI1001" s="3"/>
      <c r="HJ1001" s="3"/>
      <c r="HK1001" s="3"/>
      <c r="HL1001" s="3"/>
      <c r="HM1001" s="3"/>
      <c r="HN1001" s="3"/>
      <c r="HO1001" s="3"/>
      <c r="HP1001" s="3"/>
      <c r="HQ1001" s="3"/>
      <c r="HR1001" s="3"/>
      <c r="HS1001" s="3"/>
      <c r="HT1001" s="3"/>
      <c r="HU1001" s="3"/>
      <c r="HV1001" s="3"/>
      <c r="HW1001" s="3"/>
      <c r="HX1001" s="3"/>
      <c r="HY1001" s="3"/>
      <c r="HZ1001" s="3"/>
      <c r="IA1001" s="3"/>
      <c r="IB1001" s="3"/>
      <c r="IC1001" s="3"/>
      <c r="ID1001" s="3"/>
      <c r="IE1001" s="3"/>
      <c r="IF1001" s="3"/>
      <c r="IG1001" s="3"/>
      <c r="IH1001" s="3"/>
      <c r="II1001" s="3"/>
      <c r="IJ1001" s="3"/>
      <c r="IK1001" s="3"/>
      <c r="IL1001" s="3"/>
      <c r="IM1001" s="3"/>
      <c r="IN1001" s="3"/>
      <c r="IO1001" s="3"/>
      <c r="IP1001" s="3"/>
    </row>
    <row r="1002" spans="1:250" x14ac:dyDescent="0.25">
      <c r="A1002" s="21"/>
      <c r="B1002" s="21"/>
      <c r="C1002" s="3"/>
      <c r="D1002" s="3"/>
      <c r="E1002" s="3"/>
      <c r="F1002" s="3"/>
      <c r="G1002" s="3"/>
      <c r="H1002" s="3"/>
      <c r="I1002" s="3"/>
      <c r="J1002" s="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  <c r="EJ1002" s="3"/>
      <c r="EK1002" s="3"/>
      <c r="EL1002" s="3"/>
      <c r="EM1002" s="3"/>
      <c r="EN1002" s="3"/>
      <c r="EO1002" s="3"/>
      <c r="EP1002" s="3"/>
      <c r="EQ1002" s="3"/>
      <c r="ER1002" s="3"/>
      <c r="ES1002" s="3"/>
      <c r="ET1002" s="3"/>
      <c r="EU1002" s="3"/>
      <c r="EV1002" s="3"/>
      <c r="EW1002" s="3"/>
      <c r="EX1002" s="3"/>
      <c r="EY1002" s="3"/>
      <c r="EZ1002" s="3"/>
      <c r="FA1002" s="3"/>
      <c r="FB1002" s="3"/>
      <c r="FC1002" s="3"/>
      <c r="FD1002" s="3"/>
      <c r="FE1002" s="3"/>
      <c r="FF1002" s="3"/>
      <c r="FG1002" s="3"/>
      <c r="FH1002" s="3"/>
      <c r="FI1002" s="3"/>
      <c r="FJ1002" s="3"/>
      <c r="FK1002" s="3"/>
      <c r="FL1002" s="3"/>
      <c r="FM1002" s="3"/>
      <c r="FN1002" s="3"/>
      <c r="FO1002" s="3"/>
      <c r="FP1002" s="3"/>
      <c r="FQ1002" s="3"/>
      <c r="FR1002" s="3"/>
      <c r="FS1002" s="3"/>
      <c r="FT1002" s="3"/>
      <c r="FU1002" s="3"/>
      <c r="FV1002" s="3"/>
      <c r="FW1002" s="3"/>
      <c r="FX1002" s="3"/>
      <c r="FY1002" s="3"/>
      <c r="FZ1002" s="3"/>
      <c r="GA1002" s="3"/>
      <c r="GB1002" s="3"/>
      <c r="GC1002" s="3"/>
      <c r="GD1002" s="3"/>
      <c r="GE1002" s="3"/>
      <c r="GF1002" s="3"/>
      <c r="GG1002" s="3"/>
      <c r="GH1002" s="3"/>
      <c r="GI1002" s="3"/>
      <c r="GJ1002" s="3"/>
      <c r="GK1002" s="3"/>
      <c r="GL1002" s="3"/>
      <c r="GM1002" s="3"/>
      <c r="GN1002" s="3"/>
      <c r="GO1002" s="3"/>
      <c r="GP1002" s="3"/>
      <c r="GQ1002" s="3"/>
      <c r="GR1002" s="3"/>
      <c r="GS1002" s="3"/>
      <c r="GT1002" s="3"/>
      <c r="GU1002" s="3"/>
      <c r="GV1002" s="3"/>
      <c r="GW1002" s="3"/>
      <c r="GX1002" s="3"/>
      <c r="GY1002" s="3"/>
      <c r="GZ1002" s="3"/>
      <c r="HA1002" s="3"/>
      <c r="HB1002" s="3"/>
      <c r="HC1002" s="3"/>
      <c r="HD1002" s="3"/>
      <c r="HE1002" s="3"/>
      <c r="HF1002" s="3"/>
      <c r="HG1002" s="3"/>
      <c r="HH1002" s="3"/>
      <c r="HI1002" s="3"/>
      <c r="HJ1002" s="3"/>
      <c r="HK1002" s="3"/>
      <c r="HL1002" s="3"/>
      <c r="HM1002" s="3"/>
      <c r="HN1002" s="3"/>
      <c r="HO1002" s="3"/>
      <c r="HP1002" s="3"/>
      <c r="HQ1002" s="3"/>
      <c r="HR1002" s="3"/>
      <c r="HS1002" s="3"/>
      <c r="HT1002" s="3"/>
      <c r="HU1002" s="3"/>
      <c r="HV1002" s="3"/>
      <c r="HW1002" s="3"/>
      <c r="HX1002" s="3"/>
      <c r="HY1002" s="3"/>
      <c r="HZ1002" s="3"/>
      <c r="IA1002" s="3"/>
      <c r="IB1002" s="3"/>
      <c r="IC1002" s="3"/>
      <c r="ID1002" s="3"/>
      <c r="IE1002" s="3"/>
      <c r="IF1002" s="3"/>
      <c r="IG1002" s="3"/>
      <c r="IH1002" s="3"/>
      <c r="II1002" s="3"/>
      <c r="IJ1002" s="3"/>
      <c r="IK1002" s="3"/>
      <c r="IL1002" s="3"/>
      <c r="IM1002" s="3"/>
      <c r="IN1002" s="3"/>
      <c r="IO1002" s="3"/>
      <c r="IP1002" s="3"/>
    </row>
  </sheetData>
  <sheetProtection password="CC47" sheet="1" objects="1" scenarios="1" formatColumns="0" formatRows="0" selectLockedCells="1" sort="0" autoFilter="0"/>
  <mergeCells count="90">
    <mergeCell ref="C38:G38"/>
    <mergeCell ref="C29:G29"/>
    <mergeCell ref="C33:H33"/>
    <mergeCell ref="C35:H35"/>
    <mergeCell ref="A32:A34"/>
    <mergeCell ref="C31:G31"/>
    <mergeCell ref="C32:G32"/>
    <mergeCell ref="A36:A37"/>
    <mergeCell ref="B21:B43"/>
    <mergeCell ref="C40:F40"/>
    <mergeCell ref="C41:G41"/>
    <mergeCell ref="G43:H43"/>
    <mergeCell ref="C42:G42"/>
    <mergeCell ref="C43:F43"/>
    <mergeCell ref="C37:G37"/>
    <mergeCell ref="C39:G39"/>
    <mergeCell ref="C36:G36"/>
    <mergeCell ref="C34:G34"/>
    <mergeCell ref="A1:C1"/>
    <mergeCell ref="C4:I4"/>
    <mergeCell ref="I12:I14"/>
    <mergeCell ref="C13:D13"/>
    <mergeCell ref="F13:G13"/>
    <mergeCell ref="C12:D12"/>
    <mergeCell ref="D1:I1"/>
    <mergeCell ref="A10:H10"/>
    <mergeCell ref="C3:D3"/>
    <mergeCell ref="C2:D2"/>
    <mergeCell ref="A6:C6"/>
    <mergeCell ref="D6:F6"/>
    <mergeCell ref="A8:F8"/>
    <mergeCell ref="A7:F7"/>
    <mergeCell ref="E2:F2"/>
    <mergeCell ref="E3:F3"/>
    <mergeCell ref="A5:H5"/>
    <mergeCell ref="G2:H2"/>
    <mergeCell ref="G3:H3"/>
    <mergeCell ref="A9:F9"/>
    <mergeCell ref="F12:G12"/>
    <mergeCell ref="F14:G14"/>
    <mergeCell ref="A44:H44"/>
    <mergeCell ref="A45:H45"/>
    <mergeCell ref="C14:D14"/>
    <mergeCell ref="E22:G22"/>
    <mergeCell ref="E23:G23"/>
    <mergeCell ref="E24:G24"/>
    <mergeCell ref="A11:F11"/>
    <mergeCell ref="C15:D15"/>
    <mergeCell ref="F15:G15"/>
    <mergeCell ref="A18:H18"/>
    <mergeCell ref="C28:G28"/>
    <mergeCell ref="C30:G30"/>
    <mergeCell ref="A29:A30"/>
    <mergeCell ref="A17:H17"/>
    <mergeCell ref="C16:H16"/>
    <mergeCell ref="A20:H20"/>
    <mergeCell ref="A25:A27"/>
    <mergeCell ref="A12:A16"/>
    <mergeCell ref="E25:G25"/>
    <mergeCell ref="E26:G26"/>
    <mergeCell ref="E21:G21"/>
    <mergeCell ref="A19:H19"/>
    <mergeCell ref="E27:G27"/>
    <mergeCell ref="A21:A23"/>
    <mergeCell ref="A51:H51"/>
    <mergeCell ref="A52:H52"/>
    <mergeCell ref="A47:H47"/>
    <mergeCell ref="A46:H46"/>
    <mergeCell ref="A60:H60"/>
    <mergeCell ref="A56:H56"/>
    <mergeCell ref="A57:H57"/>
    <mergeCell ref="A59:H59"/>
    <mergeCell ref="A58:H58"/>
    <mergeCell ref="A55:H55"/>
    <mergeCell ref="A53:H53"/>
    <mergeCell ref="A54:H54"/>
    <mergeCell ref="A49:H49"/>
    <mergeCell ref="A50:H50"/>
    <mergeCell ref="A48:H48"/>
    <mergeCell ref="F64:G64"/>
    <mergeCell ref="G65:I65"/>
    <mergeCell ref="A67:F67"/>
    <mergeCell ref="A65:E65"/>
    <mergeCell ref="A66:D66"/>
    <mergeCell ref="H64:I64"/>
    <mergeCell ref="F63:G63"/>
    <mergeCell ref="F61:I61"/>
    <mergeCell ref="F62:I62"/>
    <mergeCell ref="H63:I63"/>
    <mergeCell ref="A61:C61"/>
  </mergeCells>
  <conditionalFormatting sqref="I3">
    <cfRule type="expression" dxfId="0" priority="1">
      <formula>CONCATENATE(LEFT(UPPER(I3),5),MID((I3),6,4),RIGHT(UPPER(I3),1))</formula>
    </cfRule>
  </conditionalFormatting>
  <dataValidations xWindow="1017" yWindow="301" count="8">
    <dataValidation type="custom" allowBlank="1" showInputMessage="1" showErrorMessage="1" prompt=" - ENTER VALID VALUE IN CAPITAL LETTERS ONLY" sqref="I3">
      <formula1>EQ(LEN(I3),(10))</formula1>
    </dataValidation>
    <dataValidation type="list" allowBlank="1" showInputMessage="1" showErrorMessage="1" prompt=" - " sqref="A1:C1">
      <formula1>"TENTATIVE,FINAL"</formula1>
    </dataValidation>
    <dataValidation type="custom" allowBlank="1" showInputMessage="1" showErrorMessage="1" prompt=" - ENTER VALUE IN CAPITAL LETTERS ONLY" sqref="J3">
      <formula1>EQ(LEN(J3),(10))</formula1>
    </dataValidation>
    <dataValidation type="list" allowBlank="1" showErrorMessage="1" prompt="Click and enter a value from the list of items" sqref="G40">
      <formula1>"YES,NO"</formula1>
    </dataValidation>
    <dataValidation type="list" allowBlank="1" showErrorMessage="1" prompt="Click and enter a value from the list of items" sqref="G6 A24 A28 A35">
      <formula1>"YES,NO"</formula1>
    </dataValidation>
    <dataValidation type="list" allowBlank="1" showErrorMessage="1" prompt=" - " sqref="E3:F3">
      <formula1>$L$36:$L$39</formula1>
    </dataValidation>
    <dataValidation type="list" allowBlank="1" showErrorMessage="1" prompt="Click and enter a value from range 'FORM NO. 2A '!IH5:IH8" sqref="A38">
      <formula1>$L$27:$L$28</formula1>
    </dataValidation>
    <dataValidation type="list" allowBlank="1" showErrorMessage="1" prompt="Click and enter a value from range 'FORM NO. 2A '!IH5:IH8" sqref="A31">
      <formula1>$L$27:$L$28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 x14ac:dyDescent="0.25"/>
  <cols>
    <col min="1" max="26" width="8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NO. 2A </vt:lpstr>
      <vt:lpstr>FORM NO. 16</vt:lpstr>
      <vt:lpstr>'FORM NO. 2A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2019-01-21T13:38:35Z</cp:lastPrinted>
  <dcterms:created xsi:type="dcterms:W3CDTF">2018-02-01T15:23:06Z</dcterms:created>
  <dcterms:modified xsi:type="dcterms:W3CDTF">2019-02-03T10:47:14Z</dcterms:modified>
</cp:coreProperties>
</file>