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18855" windowHeight="7110"/>
  </bookViews>
  <sheets>
    <sheet name="FORM NO. 2A " sheetId="1" r:id="rId1"/>
    <sheet name="FORM NO. 16" sheetId="2" state="hidden" r:id="rId2"/>
  </sheets>
  <definedNames>
    <definedName name="_xlnm.Print_Area" localSheetId="0">'FORM NO. 2A '!$A$1:$I$65</definedName>
  </definedNames>
  <calcPr calcId="145621"/>
</workbook>
</file>

<file path=xl/calcChain.xml><?xml version="1.0" encoding="utf-8"?>
<calcChain xmlns="http://schemas.openxmlformats.org/spreadsheetml/2006/main">
  <c r="I35" i="1" l="1"/>
  <c r="I33" i="1"/>
  <c r="I34" i="1" l="1"/>
  <c r="I32" i="1"/>
  <c r="H42" i="1"/>
  <c r="I42" i="1" s="1"/>
  <c r="A67" i="1"/>
  <c r="G65" i="1"/>
  <c r="H64" i="1"/>
  <c r="H63" i="1"/>
  <c r="IK52" i="1"/>
  <c r="I51" i="1"/>
  <c r="IN47" i="1"/>
  <c r="IP47" i="1" s="1"/>
  <c r="L45" i="1"/>
  <c r="I41" i="1"/>
  <c r="I40" i="1"/>
  <c r="I39" i="1"/>
  <c r="I38" i="1"/>
  <c r="I37" i="1"/>
  <c r="I36" i="1"/>
  <c r="H30" i="1"/>
  <c r="I29" i="1"/>
  <c r="I16" i="1"/>
  <c r="H11" i="1"/>
  <c r="I11" i="1" s="1"/>
  <c r="H9" i="1"/>
  <c r="H8" i="1"/>
  <c r="H7" i="1"/>
  <c r="L4" i="1"/>
  <c r="K4" i="1"/>
  <c r="G3" i="1"/>
  <c r="I31" i="1" s="1"/>
  <c r="L47" i="1" l="1"/>
  <c r="L46" i="1"/>
  <c r="H47" i="1"/>
  <c r="I6" i="1"/>
  <c r="I17" i="1" s="1"/>
  <c r="IO47" i="1"/>
  <c r="G43" i="1"/>
  <c r="I30" i="1"/>
  <c r="IP49" i="1"/>
  <c r="IO49" i="1"/>
  <c r="I18" i="1" l="1"/>
  <c r="I43" i="1"/>
  <c r="I44" i="1" l="1"/>
  <c r="I45" i="1" s="1"/>
  <c r="H50" i="1" l="1"/>
  <c r="L50" i="1"/>
  <c r="H48" i="1"/>
  <c r="H49" i="1"/>
  <c r="L48" i="1"/>
  <c r="I48" i="1" s="1"/>
  <c r="L49" i="1"/>
  <c r="I49" i="1" s="1"/>
  <c r="M49" i="1"/>
  <c r="I53" i="1" s="1"/>
  <c r="IO48" i="1"/>
  <c r="IH48" i="1"/>
  <c r="IH47" i="1"/>
  <c r="M52" i="1"/>
  <c r="IP48" i="1"/>
  <c r="I50" i="1"/>
  <c r="IH46" i="1"/>
  <c r="I52" i="1" l="1"/>
  <c r="I54" i="1" s="1"/>
  <c r="L51" i="1"/>
  <c r="M50" i="1" l="1"/>
  <c r="I55" i="1"/>
  <c r="I56" i="1" s="1"/>
  <c r="L57" i="1" l="1"/>
  <c r="A59" i="1" l="1"/>
  <c r="A60" i="1" s="1"/>
  <c r="I59" i="1"/>
  <c r="I60" i="1" s="1"/>
</calcChain>
</file>

<file path=xl/sharedStrings.xml><?xml version="1.0" encoding="utf-8"?>
<sst xmlns="http://schemas.openxmlformats.org/spreadsheetml/2006/main" count="132" uniqueCount="109">
  <si>
    <t>Name</t>
  </si>
  <si>
    <t>Category</t>
  </si>
  <si>
    <t>Age</t>
  </si>
  <si>
    <t xml:space="preserve">      PAN No.</t>
  </si>
  <si>
    <t>Designation</t>
  </si>
  <si>
    <t>SUPER SR. CITIZEN</t>
  </si>
  <si>
    <t>Place of posting</t>
  </si>
  <si>
    <t>1. Income from Salary received during the financial year including HRA &amp; Arrear</t>
  </si>
  <si>
    <t>ABOVE 80%</t>
  </si>
  <si>
    <t>YES</t>
  </si>
  <si>
    <t>2. Less Exempted HRA</t>
  </si>
  <si>
    <t>If U Want To Take Exemption Using Calculator</t>
  </si>
  <si>
    <t>40-80%</t>
  </si>
  <si>
    <t>NO</t>
  </si>
  <si>
    <t>i) Actual HRA received</t>
  </si>
  <si>
    <t>UPTO 40%</t>
  </si>
  <si>
    <t>SELECT</t>
  </si>
  <si>
    <t>ii) House Rent Paid (-) Minus 10% of salary Pay + DA</t>
  </si>
  <si>
    <t>NO DISABILITY</t>
  </si>
  <si>
    <t>iii) 50% of Salary in Metro Cities or 40% of Salary in others</t>
  </si>
  <si>
    <t>3. Gross Salary ( 1-2 )</t>
  </si>
  <si>
    <t xml:space="preserve">4. Rebate on House loan interest U/S 24 </t>
  </si>
  <si>
    <t>5.  INCOME FROM OTHER SOURCES</t>
  </si>
  <si>
    <t>1. Interest from Bank</t>
  </si>
  <si>
    <t>2. Interest from Others</t>
  </si>
  <si>
    <t>RATE OF TAX ON CAPITAL GAINS</t>
  </si>
  <si>
    <t>4.Family Pension</t>
  </si>
  <si>
    <t>5. Interest on N.S.C.</t>
  </si>
  <si>
    <t>6. Other Income</t>
  </si>
  <si>
    <t>7. Other Income</t>
  </si>
  <si>
    <t>8. Capital Gains</t>
  </si>
  <si>
    <t>6.  TOTAL Qualifying Income From Other Sources( 1 TO 6)</t>
  </si>
  <si>
    <t>6. GROSS TOTAL INCOME ( 3+4+5 )</t>
  </si>
  <si>
    <t>Savings</t>
  </si>
  <si>
    <t>Amount</t>
  </si>
  <si>
    <t>Qualifying Amount</t>
  </si>
  <si>
    <t>1)   GPF/CPF / EPF</t>
  </si>
  <si>
    <t>7)  Tution fees (Upto 2 Children only)</t>
  </si>
  <si>
    <t>2)   GIS</t>
  </si>
  <si>
    <t>8)  NSC Accrued Interest</t>
  </si>
  <si>
    <t>3)  PPF</t>
  </si>
  <si>
    <t>9)  Principal amount of HBA</t>
  </si>
  <si>
    <t>DISABILITY  % U/S 80 DD</t>
  </si>
  <si>
    <t>4)  LIC</t>
  </si>
  <si>
    <t>10) Fixed Deposits of 5 Years &amp; above</t>
  </si>
  <si>
    <t>5)  NSC</t>
  </si>
  <si>
    <t>11) Investment In Infrastructure Bonds</t>
  </si>
  <si>
    <t>6) ULIP</t>
  </si>
  <si>
    <t>12) Any Other Saving</t>
  </si>
  <si>
    <t>Employee's Contribution Towards New Pension Scheme (upto 10% max.)</t>
  </si>
  <si>
    <t>I)  Total (1 to 10) U/S 80-C,80-CC,80-CCC</t>
  </si>
  <si>
    <t>II)  U/S 80-D Medical Insurance Premium</t>
  </si>
  <si>
    <t xml:space="preserve"> </t>
  </si>
  <si>
    <t>III)  U/S 80-D Medical Insurance Premium Of Dependent Parents</t>
  </si>
  <si>
    <t>DISABILITY  % U/S 80U</t>
  </si>
  <si>
    <t>V)  U/S 80-DDB Medical treatment of notified disease of assessees.</t>
  </si>
  <si>
    <t xml:space="preserve">VI)   U/S 80-U Phsically handicapped </t>
  </si>
  <si>
    <t>VII)  U/S 80-G Donation to approved institution and funds (100% rebate)</t>
  </si>
  <si>
    <t>SR. CITIZEN</t>
  </si>
  <si>
    <t>VIII)  U/S 80-G Donation to approved institution and funds (50% Rebate)</t>
  </si>
  <si>
    <t>IX)  U/S 80-CCG Rajiv Gandhi Equity Saving Scheme</t>
  </si>
  <si>
    <t>INDIVIDUAL</t>
  </si>
  <si>
    <t>X) U/S 80-E Education loan Interest</t>
  </si>
  <si>
    <t>HUF</t>
  </si>
  <si>
    <t>XI) U/S 80-EE Additional rebate on house loan interest</t>
  </si>
  <si>
    <t>Female</t>
  </si>
  <si>
    <t>XII)  U/S 80GGA Donation ( Enter Qualifying Amount Only)</t>
  </si>
  <si>
    <t>BELOW 60 YRS.</t>
  </si>
  <si>
    <t>TOTAL(I to XIII)</t>
  </si>
  <si>
    <t>60 TO 80 YRS.</t>
  </si>
  <si>
    <t>ABOVE 80 YRS.</t>
  </si>
  <si>
    <t>M</t>
  </si>
  <si>
    <t>F</t>
  </si>
  <si>
    <t xml:space="preserve">On first Rs. 250000 (male), Rs. 250000 (female),300000 (sr. citizen) and 500000 (super sr. citizen) </t>
  </si>
  <si>
    <t>NIL</t>
  </si>
  <si>
    <t>On Next Rs. 250000 (male), Rs. 250000 (female) and 200000   (sr. citizen) @5percent</t>
  </si>
  <si>
    <t>On Next Rs. 500000 (male, female, sr. citizen) @20 Percent</t>
  </si>
  <si>
    <t xml:space="preserve">above Rs. 1000000 for @30%    </t>
  </si>
  <si>
    <t>Countersigned By DDO</t>
  </si>
  <si>
    <t>Signature of Govt. Employee</t>
  </si>
  <si>
    <t>Note: (Documentary proof of rebates may be attached)</t>
  </si>
  <si>
    <t>Office</t>
  </si>
  <si>
    <t>Personal Contribution/Employer's Contribution Towards NPS (upto 10% max.)</t>
  </si>
  <si>
    <t>3. Interest on Post Office / Bank R.D./F.D.</t>
  </si>
  <si>
    <t>XIII)  U/S 80TTA / 80TTB Interest In Saving A/c</t>
  </si>
  <si>
    <t>INCOME TAX STATEMENT FOR FY 2018-19 (AY 2019-20)</t>
  </si>
  <si>
    <t>7. STANDARD DEDUCTION</t>
  </si>
  <si>
    <t>8. PUNJAB STATE DEVELOPMENT TAX (TAX U/S 276 OF INDIAN CONSTITUTION CALLED AS PROFESSIONAL TAX)</t>
  </si>
  <si>
    <t>9. DEDUCTION U/S CHAPTER VI-A</t>
  </si>
  <si>
    <t>10. TOTAL TAXABLE INCOME (6-7)</t>
  </si>
  <si>
    <t xml:space="preserve">11. Total Income Round up Taxable Income </t>
  </si>
  <si>
    <t>12. Income Tax</t>
  </si>
  <si>
    <t>13. Total Income Tax</t>
  </si>
  <si>
    <t>14. Surcharge</t>
  </si>
  <si>
    <t>15. Tax Rebate U/S 87 (A)</t>
  </si>
  <si>
    <t>16. Add education &amp; health cess @ 4 percent of tax</t>
  </si>
  <si>
    <t>17. Total Income Tax payable</t>
  </si>
  <si>
    <t>18. Less Relief U/S 89 (1) in case of year wise divided tax on arrears)</t>
  </si>
  <si>
    <t>19. Less already deducted Tax during year</t>
  </si>
  <si>
    <t>TENTATIVE</t>
  </si>
  <si>
    <t>XXXXX0890X</t>
  </si>
  <si>
    <t>RAJ KUMAR</t>
  </si>
  <si>
    <t>HEAD TEACHER</t>
  </si>
  <si>
    <t>GHS BARNALA</t>
  </si>
  <si>
    <t>Income Tax On Capital Gains if any</t>
  </si>
  <si>
    <t>IF DEPENDENT PARENT SR. OR SUPER SR. CITIZEN FOR U/S 80 D</t>
  </si>
  <si>
    <t>IF DEPENDENTS ARE HANDICAPPED U/S 80 DD</t>
  </si>
  <si>
    <t>IF PERSON TREATED U/S 80U IS HANDICAPPED</t>
  </si>
  <si>
    <t>IV)  U/S 80-DD Medical treatment of handicapped 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</si>
</sst>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s.&quot;\ #,##0.00"/>
  </numFmts>
  <fonts count="22" x14ac:knownFonts="1">
    <font>
      <sz val="11"/>
      <color rgb="FF000000"/>
      <name val="Calibri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4"/>
      <color rgb="FF000000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3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FFFFFF"/>
      </patternFill>
    </fill>
  </fills>
  <borders count="5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0" fillId="2" borderId="5" xfId="0" applyFont="1" applyFill="1" applyBorder="1" applyAlignment="1"/>
    <xf numFmtId="0" fontId="0" fillId="0" borderId="6" xfId="0" applyFont="1" applyBorder="1" applyAlignment="1"/>
    <xf numFmtId="0" fontId="0" fillId="0" borderId="0" xfId="0" applyFont="1" applyAlignment="1"/>
    <xf numFmtId="0" fontId="2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0" fillId="0" borderId="0" xfId="0" applyFont="1" applyAlignment="1"/>
    <xf numFmtId="2" fontId="5" fillId="4" borderId="28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2" fontId="5" fillId="4" borderId="6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vertical="center"/>
    </xf>
    <xf numFmtId="2" fontId="5" fillId="0" borderId="10" xfId="0" applyNumberFormat="1" applyFont="1" applyBorder="1" applyAlignment="1">
      <alignment vertical="center" wrapText="1"/>
    </xf>
    <xf numFmtId="2" fontId="7" fillId="4" borderId="6" xfId="0" applyNumberFormat="1" applyFont="1" applyFill="1" applyBorder="1" applyAlignment="1">
      <alignment vertical="center"/>
    </xf>
    <xf numFmtId="2" fontId="7" fillId="4" borderId="28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4" borderId="6" xfId="0" applyNumberFormat="1" applyFont="1" applyFill="1" applyBorder="1" applyAlignment="1">
      <alignment horizontal="right" vertical="center"/>
    </xf>
    <xf numFmtId="2" fontId="5" fillId="4" borderId="2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0" fillId="5" borderId="6" xfId="0" applyFont="1" applyFill="1" applyBorder="1" applyAlignment="1">
      <alignment horizontal="center" vertical="center"/>
    </xf>
    <xf numFmtId="2" fontId="8" fillId="4" borderId="28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right" vertical="center"/>
    </xf>
    <xf numFmtId="2" fontId="0" fillId="0" borderId="0" xfId="0" applyNumberFormat="1" applyFont="1" applyAlignment="1"/>
    <xf numFmtId="2" fontId="7" fillId="2" borderId="12" xfId="0" applyNumberFormat="1" applyFont="1" applyFill="1" applyBorder="1" applyAlignment="1">
      <alignment vertical="center"/>
    </xf>
    <xf numFmtId="0" fontId="0" fillId="6" borderId="6" xfId="0" applyFont="1" applyFill="1" applyBorder="1" applyAlignment="1"/>
    <xf numFmtId="2" fontId="0" fillId="0" borderId="6" xfId="0" applyNumberFormat="1" applyFont="1" applyBorder="1" applyAlignment="1"/>
    <xf numFmtId="0" fontId="7" fillId="0" borderId="37" xfId="0" applyFont="1" applyBorder="1" applyAlignment="1">
      <alignment horizontal="left" vertical="center"/>
    </xf>
    <xf numFmtId="0" fontId="0" fillId="2" borderId="45" xfId="0" applyFont="1" applyFill="1" applyBorder="1" applyAlignment="1"/>
    <xf numFmtId="0" fontId="0" fillId="2" borderId="46" xfId="0" applyFont="1" applyFill="1" applyBorder="1" applyAlignment="1"/>
    <xf numFmtId="0" fontId="0" fillId="0" borderId="0" xfId="0" applyFont="1" applyAlignment="1"/>
    <xf numFmtId="0" fontId="0" fillId="2" borderId="39" xfId="0" applyFont="1" applyFill="1" applyBorder="1" applyAlignment="1"/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2" fontId="7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horizontal="right" vertical="center"/>
      <protection locked="0"/>
    </xf>
    <xf numFmtId="9" fontId="5" fillId="3" borderId="33" xfId="0" applyNumberFormat="1" applyFont="1" applyFill="1" applyBorder="1" applyAlignment="1" applyProtection="1">
      <alignment vertical="center"/>
      <protection locked="0"/>
    </xf>
    <xf numFmtId="2" fontId="5" fillId="3" borderId="2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/>
    <xf numFmtId="2" fontId="7" fillId="7" borderId="28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49" fontId="1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2" fontId="18" fillId="3" borderId="25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4" fillId="0" borderId="0" xfId="0" applyFont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164" fontId="5" fillId="3" borderId="37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Border="1" applyAlignment="1"/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4" fillId="0" borderId="6" xfId="0" applyFont="1" applyBorder="1" applyAlignment="1"/>
    <xf numFmtId="0" fontId="14" fillId="0" borderId="39" xfId="0" applyFont="1" applyBorder="1" applyAlignment="1"/>
    <xf numFmtId="2" fontId="7" fillId="8" borderId="2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" fillId="0" borderId="11" xfId="0" applyFont="1" applyBorder="1" applyAlignment="1"/>
    <xf numFmtId="2" fontId="5" fillId="0" borderId="27" xfId="0" applyNumberFormat="1" applyFont="1" applyBorder="1" applyAlignment="1">
      <alignment vertical="center"/>
    </xf>
    <xf numFmtId="0" fontId="1" fillId="0" borderId="16" xfId="0" applyFont="1" applyBorder="1" applyAlignment="1"/>
    <xf numFmtId="0" fontId="6" fillId="0" borderId="47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11" xfId="0" applyFont="1" applyBorder="1"/>
    <xf numFmtId="0" fontId="14" fillId="0" borderId="9" xfId="0" applyFont="1" applyBorder="1" applyAlignment="1">
      <alignment horizontal="center"/>
    </xf>
    <xf numFmtId="0" fontId="1" fillId="0" borderId="24" xfId="0" applyFont="1" applyBorder="1"/>
    <xf numFmtId="0" fontId="1" fillId="0" borderId="8" xfId="0" applyFont="1" applyBorder="1"/>
    <xf numFmtId="0" fontId="21" fillId="0" borderId="10" xfId="0" applyFont="1" applyBorder="1" applyAlignment="1">
      <alignment horizontal="center" vertical="center"/>
    </xf>
    <xf numFmtId="0" fontId="1" fillId="0" borderId="27" xfId="0" applyFont="1" applyBorder="1"/>
    <xf numFmtId="0" fontId="11" fillId="0" borderId="10" xfId="0" applyFont="1" applyBorder="1" applyAlignment="1">
      <alignment horizontal="left"/>
    </xf>
    <xf numFmtId="0" fontId="14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" fillId="0" borderId="21" xfId="0" applyFont="1" applyBorder="1"/>
    <xf numFmtId="0" fontId="1" fillId="0" borderId="42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4" fillId="0" borderId="40" xfId="0" applyFont="1" applyBorder="1" applyAlignment="1">
      <alignment horizontal="center" vertical="center"/>
    </xf>
    <xf numFmtId="0" fontId="1" fillId="0" borderId="1" xfId="0" applyFont="1" applyBorder="1"/>
    <xf numFmtId="0" fontId="1" fillId="0" borderId="41" xfId="0" applyFont="1" applyBorder="1"/>
    <xf numFmtId="0" fontId="4" fillId="2" borderId="43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44" xfId="0" applyFont="1" applyBorder="1"/>
    <xf numFmtId="0" fontId="5" fillId="0" borderId="49" xfId="0" applyFont="1" applyBorder="1" applyAlignment="1">
      <alignment horizontal="left" vertical="center"/>
    </xf>
    <xf numFmtId="0" fontId="1" fillId="0" borderId="35" xfId="0" applyFont="1" applyBorder="1"/>
    <xf numFmtId="0" fontId="1" fillId="0" borderId="51" xfId="0" applyFont="1" applyBorder="1"/>
    <xf numFmtId="0" fontId="5" fillId="0" borderId="48" xfId="0" applyFont="1" applyBorder="1" applyAlignment="1">
      <alignment vertical="center"/>
    </xf>
    <xf numFmtId="0" fontId="1" fillId="0" borderId="30" xfId="0" applyFont="1" applyBorder="1"/>
    <xf numFmtId="0" fontId="5" fillId="0" borderId="36" xfId="0" applyFont="1" applyBorder="1" applyAlignment="1">
      <alignment horizontal="center" vertical="center" shrinkToFit="1"/>
    </xf>
    <xf numFmtId="0" fontId="1" fillId="0" borderId="19" xfId="0" applyFont="1" applyBorder="1"/>
    <xf numFmtId="0" fontId="5" fillId="0" borderId="2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9" fillId="4" borderId="13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4" xfId="0" applyFont="1" applyBorder="1"/>
    <xf numFmtId="0" fontId="20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5" fillId="0" borderId="2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right" vertical="center"/>
      <protection locked="0" hidden="1"/>
    </xf>
    <xf numFmtId="0" fontId="1" fillId="0" borderId="1" xfId="0" applyFont="1" applyBorder="1" applyProtection="1">
      <protection locked="0" hidden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2" fontId="8" fillId="0" borderId="3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Protection="1">
      <protection locked="0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Border="1" applyProtection="1">
      <protection locked="0"/>
    </xf>
    <xf numFmtId="0" fontId="7" fillId="0" borderId="10" xfId="0" applyFont="1" applyBorder="1" applyAlignment="1">
      <alignment horizontal="center" vertical="center"/>
    </xf>
    <xf numFmtId="0" fontId="13" fillId="0" borderId="27" xfId="0" applyFont="1" applyBorder="1"/>
    <xf numFmtId="0" fontId="13" fillId="0" borderId="11" xfId="0" applyFont="1" applyBorder="1"/>
    <xf numFmtId="2" fontId="8" fillId="0" borderId="10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 wrapText="1"/>
    </xf>
    <xf numFmtId="0" fontId="1" fillId="0" borderId="52" xfId="0" applyFont="1" applyBorder="1"/>
    <xf numFmtId="0" fontId="8" fillId="3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 wrapText="1"/>
    </xf>
    <xf numFmtId="0" fontId="13" fillId="0" borderId="47" xfId="0" applyFont="1" applyBorder="1"/>
    <xf numFmtId="0" fontId="14" fillId="0" borderId="47" xfId="0" applyFont="1" applyBorder="1" applyAlignment="1">
      <alignment horizontal="center" vertical="center" wrapText="1"/>
    </xf>
    <xf numFmtId="0" fontId="1" fillId="0" borderId="47" xfId="0" applyFont="1" applyBorder="1"/>
    <xf numFmtId="0" fontId="8" fillId="3" borderId="47" xfId="0" applyFont="1" applyFill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protection locked="0"/>
    </xf>
    <xf numFmtId="0" fontId="0" fillId="0" borderId="53" xfId="0" applyFont="1" applyBorder="1" applyAlignment="1"/>
    <xf numFmtId="0" fontId="0" fillId="0" borderId="54" xfId="0" applyFont="1" applyBorder="1" applyAlignment="1"/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none"/>
      </fill>
      <alignment wrapText="0" shrinkToFi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1031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2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1039177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496425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02"/>
  <sheetViews>
    <sheetView showGridLines="0" tabSelected="1" topLeftCell="A3" zoomScaleNormal="100" workbookViewId="0">
      <selection activeCell="A24" sqref="A24"/>
    </sheetView>
  </sheetViews>
  <sheetFormatPr defaultColWidth="17.28515625" defaultRowHeight="15" customHeight="1" x14ac:dyDescent="0.25"/>
  <cols>
    <col min="1" max="1" width="18.85546875" customWidth="1"/>
    <col min="2" max="2" width="2.7109375" customWidth="1"/>
    <col min="3" max="3" width="18" customWidth="1"/>
    <col min="4" max="4" width="18.140625" customWidth="1"/>
    <col min="5" max="5" width="13.5703125" customWidth="1"/>
    <col min="6" max="6" width="8.7109375" customWidth="1"/>
    <col min="7" max="7" width="13.140625" customWidth="1"/>
    <col min="8" max="8" width="18.42578125" customWidth="1"/>
    <col min="9" max="9" width="20.85546875" customWidth="1"/>
    <col min="10" max="10" width="0.42578125" customWidth="1"/>
    <col min="11" max="11" width="8.85546875" hidden="1" customWidth="1"/>
    <col min="12" max="12" width="14.5703125" hidden="1" customWidth="1"/>
    <col min="13" max="14" width="13.42578125" hidden="1" customWidth="1"/>
    <col min="15" max="15" width="3.28515625" customWidth="1"/>
    <col min="16" max="17" width="13.42578125" customWidth="1"/>
    <col min="18" max="241" width="9.140625" customWidth="1"/>
    <col min="242" max="242" width="7.42578125" customWidth="1"/>
    <col min="243" max="243" width="7.5703125" customWidth="1"/>
    <col min="244" max="244" width="6.85546875" customWidth="1"/>
    <col min="245" max="245" width="13" customWidth="1"/>
    <col min="246" max="246" width="5.5703125" customWidth="1"/>
    <col min="247" max="248" width="9.140625" customWidth="1"/>
    <col min="249" max="250" width="11.140625" customWidth="1"/>
  </cols>
  <sheetData>
    <row r="1" spans="1:250" ht="21.75" customHeight="1" thickBot="1" x14ac:dyDescent="0.3">
      <c r="A1" s="122" t="s">
        <v>99</v>
      </c>
      <c r="B1" s="123"/>
      <c r="C1" s="123"/>
      <c r="D1" s="129" t="s">
        <v>85</v>
      </c>
      <c r="E1" s="129"/>
      <c r="F1" s="129"/>
      <c r="G1" s="129"/>
      <c r="H1" s="129"/>
      <c r="I1" s="130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ht="21.75" customHeight="1" x14ac:dyDescent="0.25">
      <c r="A2" s="43" t="s">
        <v>0</v>
      </c>
      <c r="B2" s="44"/>
      <c r="C2" s="134" t="s">
        <v>101</v>
      </c>
      <c r="D2" s="135"/>
      <c r="E2" s="116" t="s">
        <v>1</v>
      </c>
      <c r="F2" s="76"/>
      <c r="G2" s="120" t="s">
        <v>2</v>
      </c>
      <c r="H2" s="76"/>
      <c r="I2" s="45" t="s">
        <v>3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pans="1:250" ht="21.75" customHeight="1" x14ac:dyDescent="0.25">
      <c r="A3" s="46" t="s">
        <v>4</v>
      </c>
      <c r="B3" s="47"/>
      <c r="C3" s="132" t="s">
        <v>102</v>
      </c>
      <c r="D3" s="133"/>
      <c r="E3" s="117" t="s">
        <v>61</v>
      </c>
      <c r="F3" s="118"/>
      <c r="G3" s="121" t="str">
        <f>IF(E3=L37,L44,IF(E3=L38,L42,IF(E3=L36,L43,"N/A")))</f>
        <v>BELOW 60 YRS.</v>
      </c>
      <c r="H3" s="76"/>
      <c r="I3" s="48" t="s">
        <v>100</v>
      </c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ht="21" customHeight="1" thickBot="1" x14ac:dyDescent="0.3">
      <c r="A4" s="49" t="s">
        <v>6</v>
      </c>
      <c r="B4" s="50"/>
      <c r="C4" s="124" t="s">
        <v>103</v>
      </c>
      <c r="D4" s="125"/>
      <c r="E4" s="125"/>
      <c r="F4" s="125"/>
      <c r="G4" s="125"/>
      <c r="H4" s="125"/>
      <c r="I4" s="126"/>
      <c r="J4" s="6"/>
      <c r="K4" s="2" t="str">
        <f>LEFT(UPPER(""),5)</f>
        <v/>
      </c>
      <c r="L4" s="2" t="str">
        <f>IF(E3=L38,L42,L43)</f>
        <v>BELOW 60 YRS.</v>
      </c>
      <c r="M4" s="2"/>
      <c r="N4" s="2"/>
      <c r="O4" s="2"/>
      <c r="P4" s="7"/>
      <c r="Q4" s="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pans="1:250" ht="21.75" customHeight="1" x14ac:dyDescent="0.25">
      <c r="A5" s="119" t="s">
        <v>7</v>
      </c>
      <c r="B5" s="78"/>
      <c r="C5" s="78"/>
      <c r="D5" s="78"/>
      <c r="E5" s="78"/>
      <c r="F5" s="78"/>
      <c r="G5" s="78"/>
      <c r="H5" s="79"/>
      <c r="I5" s="51">
        <v>1200000</v>
      </c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 t="s">
        <v>8</v>
      </c>
      <c r="II5" s="9"/>
      <c r="IJ5" s="9" t="s">
        <v>9</v>
      </c>
      <c r="IK5" s="3"/>
      <c r="IL5" s="3"/>
      <c r="IM5" s="3"/>
      <c r="IN5" s="3"/>
      <c r="IO5" s="3"/>
      <c r="IP5" s="3"/>
    </row>
    <row r="6" spans="1:250" ht="21.75" customHeight="1" x14ac:dyDescent="0.25">
      <c r="A6" s="131" t="s">
        <v>10</v>
      </c>
      <c r="B6" s="81"/>
      <c r="C6" s="76"/>
      <c r="D6" s="136" t="s">
        <v>11</v>
      </c>
      <c r="E6" s="81"/>
      <c r="F6" s="76"/>
      <c r="G6" s="52" t="s">
        <v>13</v>
      </c>
      <c r="H6" s="53">
        <v>0</v>
      </c>
      <c r="I6" s="10">
        <f>IF(G6="YES",MAX(IF(MIN(H7:H9)&lt;=0,0,MIN(H7:H9)),H6),0)</f>
        <v>0</v>
      </c>
      <c r="J6" s="6"/>
      <c r="K6" s="2"/>
      <c r="L6" s="2"/>
      <c r="M6" s="2"/>
      <c r="N6" s="2"/>
      <c r="O6" s="2"/>
      <c r="P6" s="1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 t="s">
        <v>12</v>
      </c>
      <c r="II6" s="9"/>
      <c r="IJ6" s="9" t="s">
        <v>13</v>
      </c>
      <c r="IK6" s="3"/>
      <c r="IL6" s="3"/>
      <c r="IM6" s="3"/>
      <c r="IN6" s="3"/>
      <c r="IO6" s="3"/>
      <c r="IP6" s="3"/>
    </row>
    <row r="7" spans="1:250" x14ac:dyDescent="0.25">
      <c r="A7" s="108" t="s">
        <v>14</v>
      </c>
      <c r="B7" s="81"/>
      <c r="C7" s="81"/>
      <c r="D7" s="81"/>
      <c r="E7" s="81"/>
      <c r="F7" s="76"/>
      <c r="G7" s="34">
        <v>12000</v>
      </c>
      <c r="H7" s="12">
        <f t="shared" ref="H7:H9" si="0">IF($G$6="NO",0,G7)</f>
        <v>0</v>
      </c>
      <c r="I7" s="13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 t="s">
        <v>15</v>
      </c>
      <c r="II7" s="3"/>
      <c r="IJ7" s="9" t="s">
        <v>16</v>
      </c>
      <c r="IK7" s="3"/>
      <c r="IL7" s="3"/>
      <c r="IM7" s="3"/>
      <c r="IN7" s="3"/>
      <c r="IO7" s="3"/>
      <c r="IP7" s="3"/>
    </row>
    <row r="8" spans="1:250" x14ac:dyDescent="0.25">
      <c r="A8" s="108" t="s">
        <v>17</v>
      </c>
      <c r="B8" s="81"/>
      <c r="C8" s="81"/>
      <c r="D8" s="81"/>
      <c r="E8" s="81"/>
      <c r="F8" s="76"/>
      <c r="G8" s="34">
        <v>11000</v>
      </c>
      <c r="H8" s="12">
        <f t="shared" si="0"/>
        <v>0</v>
      </c>
      <c r="I8" s="13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 t="s">
        <v>18</v>
      </c>
      <c r="II8" s="3"/>
      <c r="IJ8" s="3"/>
      <c r="IK8" s="3"/>
      <c r="IL8" s="3"/>
      <c r="IM8" s="3"/>
      <c r="IN8" s="3"/>
      <c r="IO8" s="3"/>
      <c r="IP8" s="3"/>
    </row>
    <row r="9" spans="1:250" ht="15.75" customHeight="1" x14ac:dyDescent="0.25">
      <c r="A9" s="112" t="s">
        <v>19</v>
      </c>
      <c r="B9" s="81"/>
      <c r="C9" s="81"/>
      <c r="D9" s="81"/>
      <c r="E9" s="81"/>
      <c r="F9" s="76"/>
      <c r="G9" s="35">
        <v>30000</v>
      </c>
      <c r="H9" s="12">
        <f t="shared" si="0"/>
        <v>0</v>
      </c>
      <c r="I9" s="14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pans="1:250" ht="18" customHeight="1" x14ac:dyDescent="0.25">
      <c r="A10" s="131" t="s">
        <v>20</v>
      </c>
      <c r="B10" s="81"/>
      <c r="C10" s="81"/>
      <c r="D10" s="81"/>
      <c r="E10" s="81"/>
      <c r="F10" s="81"/>
      <c r="G10" s="81"/>
      <c r="H10" s="76"/>
      <c r="I10" s="10">
        <v>1800000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pans="1:250" x14ac:dyDescent="0.25">
      <c r="A11" s="102" t="s">
        <v>21</v>
      </c>
      <c r="B11" s="81"/>
      <c r="C11" s="81"/>
      <c r="D11" s="81"/>
      <c r="E11" s="81"/>
      <c r="F11" s="76"/>
      <c r="G11" s="36">
        <v>22000</v>
      </c>
      <c r="H11" s="15">
        <f>IF(G11&gt;200000,200000,G11)</f>
        <v>22000</v>
      </c>
      <c r="I11" s="13">
        <f>-H11</f>
        <v>-22000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pans="1:250" ht="15.75" customHeight="1" x14ac:dyDescent="0.25">
      <c r="A12" s="104" t="s">
        <v>22</v>
      </c>
      <c r="B12" s="54"/>
      <c r="C12" s="103" t="s">
        <v>23</v>
      </c>
      <c r="D12" s="76"/>
      <c r="E12" s="37">
        <v>10000</v>
      </c>
      <c r="F12" s="109" t="s">
        <v>24</v>
      </c>
      <c r="G12" s="76"/>
      <c r="H12" s="38">
        <v>0</v>
      </c>
      <c r="I12" s="127" t="s">
        <v>25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pans="1:250" x14ac:dyDescent="0.25">
      <c r="A13" s="105"/>
      <c r="B13" s="55"/>
      <c r="C13" s="103" t="s">
        <v>83</v>
      </c>
      <c r="D13" s="76"/>
      <c r="E13" s="37">
        <v>0</v>
      </c>
      <c r="F13" s="109" t="s">
        <v>26</v>
      </c>
      <c r="G13" s="76"/>
      <c r="H13" s="38">
        <v>0</v>
      </c>
      <c r="I13" s="128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pans="1:250" ht="16.5" customHeight="1" x14ac:dyDescent="0.25">
      <c r="A14" s="105"/>
      <c r="B14" s="55"/>
      <c r="C14" s="103" t="s">
        <v>27</v>
      </c>
      <c r="D14" s="76"/>
      <c r="E14" s="37">
        <v>2000</v>
      </c>
      <c r="F14" s="109" t="s">
        <v>28</v>
      </c>
      <c r="G14" s="76"/>
      <c r="H14" s="38">
        <v>0</v>
      </c>
      <c r="I14" s="90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ht="15.75" customHeight="1" x14ac:dyDescent="0.25">
      <c r="A15" s="105"/>
      <c r="B15" s="55"/>
      <c r="C15" s="111" t="s">
        <v>29</v>
      </c>
      <c r="D15" s="76"/>
      <c r="E15" s="37">
        <v>0</v>
      </c>
      <c r="F15" s="111" t="s">
        <v>30</v>
      </c>
      <c r="G15" s="76"/>
      <c r="H15" s="38">
        <v>0</v>
      </c>
      <c r="I15" s="39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0" ht="15.75" customHeight="1" x14ac:dyDescent="0.25">
      <c r="A16" s="106"/>
      <c r="B16" s="56"/>
      <c r="C16" s="103" t="s">
        <v>31</v>
      </c>
      <c r="D16" s="81"/>
      <c r="E16" s="81"/>
      <c r="F16" s="81"/>
      <c r="G16" s="81"/>
      <c r="H16" s="76"/>
      <c r="I16" s="16">
        <f>SUM(E12:E15,H12:H13,H14-MIN(ROUND(H13*33.33/100,0),15000))</f>
        <v>12000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0" ht="18" customHeight="1" x14ac:dyDescent="0.25">
      <c r="A17" s="102" t="s">
        <v>32</v>
      </c>
      <c r="B17" s="81"/>
      <c r="C17" s="81"/>
      <c r="D17" s="81"/>
      <c r="E17" s="81"/>
      <c r="F17" s="81"/>
      <c r="G17" s="81"/>
      <c r="H17" s="76"/>
      <c r="I17" s="16">
        <f>I10+I11+I16</f>
        <v>1790000</v>
      </c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pans="1:250" s="32" customFormat="1" ht="18" customHeight="1" x14ac:dyDescent="0.25">
      <c r="A18" s="102" t="s">
        <v>86</v>
      </c>
      <c r="B18" s="113"/>
      <c r="C18" s="113"/>
      <c r="D18" s="113"/>
      <c r="E18" s="113"/>
      <c r="F18" s="113"/>
      <c r="G18" s="113"/>
      <c r="H18" s="114"/>
      <c r="I18" s="68">
        <f>IF(I17&gt;50000,50000,I17)</f>
        <v>50000</v>
      </c>
      <c r="J18" s="3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250" s="41" customFormat="1" ht="18" customHeight="1" x14ac:dyDescent="0.25">
      <c r="A19" s="108" t="s">
        <v>87</v>
      </c>
      <c r="B19" s="109"/>
      <c r="C19" s="109"/>
      <c r="D19" s="109"/>
      <c r="E19" s="109"/>
      <c r="F19" s="109"/>
      <c r="G19" s="109"/>
      <c r="H19" s="110"/>
      <c r="I19" s="42">
        <v>2400</v>
      </c>
      <c r="J19" s="3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250" x14ac:dyDescent="0.25">
      <c r="A20" s="143" t="s">
        <v>88</v>
      </c>
      <c r="B20" s="81"/>
      <c r="C20" s="81"/>
      <c r="D20" s="81"/>
      <c r="E20" s="81"/>
      <c r="F20" s="81"/>
      <c r="G20" s="81"/>
      <c r="H20" s="76"/>
      <c r="I20" s="17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pans="1:250" x14ac:dyDescent="0.25">
      <c r="A21" s="144" t="s">
        <v>105</v>
      </c>
      <c r="B21" s="140"/>
      <c r="C21" s="57" t="s">
        <v>33</v>
      </c>
      <c r="D21" s="58" t="s">
        <v>34</v>
      </c>
      <c r="E21" s="107" t="s">
        <v>33</v>
      </c>
      <c r="F21" s="81"/>
      <c r="G21" s="76"/>
      <c r="H21" s="58" t="s">
        <v>34</v>
      </c>
      <c r="I21" s="59" t="s">
        <v>35</v>
      </c>
      <c r="J21" s="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pans="1:250" x14ac:dyDescent="0.25">
      <c r="A22" s="145"/>
      <c r="B22" s="141"/>
      <c r="C22" s="18" t="s">
        <v>36</v>
      </c>
      <c r="D22" s="38">
        <v>100000</v>
      </c>
      <c r="E22" s="103" t="s">
        <v>37</v>
      </c>
      <c r="F22" s="81"/>
      <c r="G22" s="76"/>
      <c r="H22" s="38">
        <v>0</v>
      </c>
      <c r="I22" s="17"/>
      <c r="J22" s="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pans="1:250" x14ac:dyDescent="0.25">
      <c r="A23" s="145"/>
      <c r="B23" s="141"/>
      <c r="C23" s="18" t="s">
        <v>38</v>
      </c>
      <c r="D23" s="38">
        <v>1440</v>
      </c>
      <c r="E23" s="103" t="s">
        <v>39</v>
      </c>
      <c r="F23" s="81"/>
      <c r="G23" s="76"/>
      <c r="H23" s="38">
        <v>0</v>
      </c>
      <c r="I23" s="17"/>
      <c r="J23" s="6"/>
      <c r="K23" s="2"/>
      <c r="L23" s="2">
        <v>125000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pans="1:250" ht="15.75" customHeight="1" x14ac:dyDescent="0.25">
      <c r="A24" s="142" t="s">
        <v>13</v>
      </c>
      <c r="B24" s="141"/>
      <c r="C24" s="18" t="s">
        <v>40</v>
      </c>
      <c r="D24" s="38">
        <v>1000</v>
      </c>
      <c r="E24" s="103" t="s">
        <v>41</v>
      </c>
      <c r="F24" s="81"/>
      <c r="G24" s="76"/>
      <c r="H24" s="38">
        <v>50000</v>
      </c>
      <c r="I24" s="17"/>
      <c r="J24" s="6"/>
      <c r="K24" s="2"/>
      <c r="L24" s="2">
        <v>75000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pans="1:250" ht="15" customHeight="1" x14ac:dyDescent="0.25">
      <c r="A25" s="146" t="s">
        <v>106</v>
      </c>
      <c r="B25" s="141"/>
      <c r="C25" s="18" t="s">
        <v>43</v>
      </c>
      <c r="D25" s="38">
        <v>0</v>
      </c>
      <c r="E25" s="103" t="s">
        <v>44</v>
      </c>
      <c r="F25" s="81"/>
      <c r="G25" s="76"/>
      <c r="H25" s="38">
        <v>0</v>
      </c>
      <c r="I25" s="17"/>
      <c r="J25" s="6"/>
      <c r="K25" s="2"/>
      <c r="L25" s="2">
        <v>50000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pans="1:250" x14ac:dyDescent="0.25">
      <c r="A26" s="147"/>
      <c r="B26" s="141"/>
      <c r="C26" s="18" t="s">
        <v>45</v>
      </c>
      <c r="D26" s="38">
        <v>0</v>
      </c>
      <c r="E26" s="103" t="s">
        <v>46</v>
      </c>
      <c r="F26" s="81"/>
      <c r="G26" s="76"/>
      <c r="H26" s="38">
        <v>0</v>
      </c>
      <c r="I26" s="17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pans="1:250" ht="15.75" customHeight="1" x14ac:dyDescent="0.25">
      <c r="A27" s="147"/>
      <c r="B27" s="141"/>
      <c r="C27" s="18" t="s">
        <v>47</v>
      </c>
      <c r="D27" s="38">
        <v>0</v>
      </c>
      <c r="E27" s="111" t="s">
        <v>48</v>
      </c>
      <c r="F27" s="81"/>
      <c r="G27" s="76"/>
      <c r="H27" s="38">
        <v>0</v>
      </c>
      <c r="I27" s="17"/>
      <c r="J27" s="6"/>
      <c r="K27" s="2"/>
      <c r="L27" s="69" t="s">
        <v>8</v>
      </c>
      <c r="M27" s="69" t="s">
        <v>9</v>
      </c>
      <c r="N27" s="69" t="s">
        <v>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pans="1:250" x14ac:dyDescent="0.25">
      <c r="A28" s="142" t="s">
        <v>9</v>
      </c>
      <c r="B28" s="141"/>
      <c r="C28" s="115" t="s">
        <v>49</v>
      </c>
      <c r="D28" s="81"/>
      <c r="E28" s="81"/>
      <c r="F28" s="81"/>
      <c r="G28" s="76"/>
      <c r="H28" s="38">
        <v>0</v>
      </c>
      <c r="I28" s="17"/>
      <c r="J28" s="6"/>
      <c r="K28" s="2"/>
      <c r="L28" s="69" t="s">
        <v>12</v>
      </c>
      <c r="M28" s="69" t="s">
        <v>13</v>
      </c>
      <c r="N28" s="69" t="s">
        <v>13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pans="1:250" x14ac:dyDescent="0.25">
      <c r="A29" s="146" t="s">
        <v>42</v>
      </c>
      <c r="B29" s="141"/>
      <c r="C29" s="103" t="s">
        <v>82</v>
      </c>
      <c r="D29" s="137"/>
      <c r="E29" s="137"/>
      <c r="F29" s="137"/>
      <c r="G29" s="138"/>
      <c r="H29" s="38">
        <v>50000</v>
      </c>
      <c r="I29" s="24">
        <f>IF(H29&gt;50000,50000,H29)</f>
        <v>50000</v>
      </c>
      <c r="J29" s="6"/>
      <c r="K29" s="2"/>
      <c r="L29" s="69" t="s">
        <v>15</v>
      </c>
      <c r="M29" s="69" t="s">
        <v>16</v>
      </c>
      <c r="N29" s="69" t="s">
        <v>16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pans="1:250" x14ac:dyDescent="0.25">
      <c r="A30" s="147"/>
      <c r="B30" s="141"/>
      <c r="C30" s="115" t="s">
        <v>50</v>
      </c>
      <c r="D30" s="81"/>
      <c r="E30" s="81"/>
      <c r="F30" s="81"/>
      <c r="G30" s="76"/>
      <c r="H30" s="12">
        <f>SUM(D22:D27,H22:H28)</f>
        <v>152440</v>
      </c>
      <c r="I30" s="24">
        <f>IF(H30&gt;150000,150000,H30)</f>
        <v>150000</v>
      </c>
      <c r="J30" s="6"/>
      <c r="K30" s="2"/>
      <c r="L30" s="69" t="s">
        <v>18</v>
      </c>
      <c r="M30" s="69"/>
      <c r="N30" s="6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pans="1:250" ht="15.75" customHeight="1" x14ac:dyDescent="0.25">
      <c r="A31" s="148" t="s">
        <v>12</v>
      </c>
      <c r="B31" s="141"/>
      <c r="C31" s="115" t="s">
        <v>51</v>
      </c>
      <c r="D31" s="81"/>
      <c r="E31" s="81"/>
      <c r="F31" s="81"/>
      <c r="G31" s="76"/>
      <c r="H31" s="38">
        <v>0</v>
      </c>
      <c r="I31" s="20">
        <f>IF(H31&gt;IF(OR(G3=L42),25000,50000),IF(G3=L42,25000,50000),H31)</f>
        <v>0</v>
      </c>
      <c r="J31" s="6"/>
      <c r="K31" s="2"/>
      <c r="L31" s="2"/>
      <c r="M31" s="2"/>
      <c r="N31" s="2"/>
      <c r="O31" s="2"/>
      <c r="P31" s="2"/>
      <c r="Q31" s="2"/>
      <c r="R31" s="2"/>
      <c r="S31" s="2" t="s">
        <v>52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pans="1:250" ht="15.75" customHeight="1" x14ac:dyDescent="0.25">
      <c r="A32" s="146" t="s">
        <v>107</v>
      </c>
      <c r="B32" s="141"/>
      <c r="C32" s="115" t="s">
        <v>53</v>
      </c>
      <c r="D32" s="81"/>
      <c r="E32" s="81"/>
      <c r="F32" s="81"/>
      <c r="G32" s="76"/>
      <c r="H32" s="38">
        <v>0</v>
      </c>
      <c r="I32" s="20">
        <f>IF(H32&gt;IF(A28="NO",25000,50000),IF(A28="NO",25000,50000),H32)</f>
        <v>0</v>
      </c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pans="1:250" ht="15.75" customHeight="1" x14ac:dyDescent="0.25">
      <c r="A33" s="146"/>
      <c r="B33" s="141"/>
      <c r="C33" s="153" t="s">
        <v>108</v>
      </c>
      <c r="D33" s="154"/>
      <c r="E33" s="154"/>
      <c r="F33" s="154"/>
      <c r="G33" s="154"/>
      <c r="H33" s="155"/>
      <c r="I33" s="20">
        <f>IF(A28=M27,IF(A31=L27,125000,IF(A31=L28,75000)),0)</f>
        <v>75000</v>
      </c>
      <c r="J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pans="1:250" x14ac:dyDescent="0.25">
      <c r="A34" s="146"/>
      <c r="B34" s="141"/>
      <c r="C34" s="115" t="s">
        <v>55</v>
      </c>
      <c r="D34" s="81"/>
      <c r="E34" s="81"/>
      <c r="F34" s="81"/>
      <c r="G34" s="76"/>
      <c r="H34" s="38">
        <v>0</v>
      </c>
      <c r="I34" s="20">
        <f>IF(H34&gt;L35,L35,H34)</f>
        <v>0</v>
      </c>
      <c r="J34" s="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  <row r="35" spans="1:250" x14ac:dyDescent="0.25">
      <c r="A35" s="142" t="s">
        <v>9</v>
      </c>
      <c r="B35" s="141"/>
      <c r="C35" s="152" t="s">
        <v>56</v>
      </c>
      <c r="D35" s="113"/>
      <c r="E35" s="113"/>
      <c r="F35" s="113"/>
      <c r="G35" s="113"/>
      <c r="H35" s="114"/>
      <c r="I35" s="20">
        <f>IF(A35=M27,IF(A38=L27,125000,IF(A38=L28,75000)),0)</f>
        <v>125000</v>
      </c>
      <c r="J35" s="6"/>
      <c r="K35" s="2"/>
      <c r="L35" s="2">
        <v>100000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</row>
    <row r="36" spans="1:250" x14ac:dyDescent="0.25">
      <c r="A36" s="146" t="s">
        <v>54</v>
      </c>
      <c r="B36" s="141"/>
      <c r="C36" s="115" t="s">
        <v>57</v>
      </c>
      <c r="D36" s="81"/>
      <c r="E36" s="81"/>
      <c r="F36" s="81"/>
      <c r="G36" s="76"/>
      <c r="H36" s="38">
        <v>0</v>
      </c>
      <c r="I36" s="20">
        <f>H36</f>
        <v>0</v>
      </c>
      <c r="J36" s="6"/>
      <c r="K36" s="2"/>
      <c r="L36" s="2" t="s">
        <v>58</v>
      </c>
      <c r="M36" s="2">
        <v>300000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</row>
    <row r="37" spans="1:250" x14ac:dyDescent="0.25">
      <c r="A37" s="147"/>
      <c r="B37" s="141"/>
      <c r="C37" s="115" t="s">
        <v>59</v>
      </c>
      <c r="D37" s="81"/>
      <c r="E37" s="81"/>
      <c r="F37" s="81"/>
      <c r="G37" s="76"/>
      <c r="H37" s="38">
        <v>0</v>
      </c>
      <c r="I37" s="20">
        <f>H37*50%</f>
        <v>0</v>
      </c>
      <c r="J37" s="6"/>
      <c r="K37" s="2"/>
      <c r="L37" s="2" t="s">
        <v>5</v>
      </c>
      <c r="M37" s="2">
        <v>500000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</row>
    <row r="38" spans="1:250" x14ac:dyDescent="0.25">
      <c r="A38" s="142" t="s">
        <v>8</v>
      </c>
      <c r="B38" s="141"/>
      <c r="C38" s="115" t="s">
        <v>60</v>
      </c>
      <c r="D38" s="81"/>
      <c r="E38" s="81"/>
      <c r="F38" s="81"/>
      <c r="G38" s="76"/>
      <c r="H38" s="38">
        <v>0</v>
      </c>
      <c r="I38" s="20">
        <f>IF(H38&gt;25000,25000,H38)</f>
        <v>0</v>
      </c>
      <c r="J38" s="6"/>
      <c r="K38" s="2"/>
      <c r="L38" s="2" t="s">
        <v>61</v>
      </c>
      <c r="M38" s="2">
        <v>250000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</row>
    <row r="39" spans="1:250" x14ac:dyDescent="0.25">
      <c r="A39" s="149"/>
      <c r="B39" s="141"/>
      <c r="C39" s="115" t="s">
        <v>62</v>
      </c>
      <c r="D39" s="81"/>
      <c r="E39" s="81"/>
      <c r="F39" s="81"/>
      <c r="G39" s="76"/>
      <c r="H39" s="38">
        <v>0</v>
      </c>
      <c r="I39" s="20">
        <f>H39</f>
        <v>0</v>
      </c>
      <c r="J39" s="6"/>
      <c r="K39" s="2"/>
      <c r="L39" s="2" t="s">
        <v>63</v>
      </c>
      <c r="M39" s="2">
        <v>250000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</row>
    <row r="40" spans="1:250" x14ac:dyDescent="0.25">
      <c r="A40" s="150"/>
      <c r="B40" s="141"/>
      <c r="C40" s="115" t="s">
        <v>64</v>
      </c>
      <c r="D40" s="81"/>
      <c r="E40" s="81"/>
      <c r="F40" s="76"/>
      <c r="G40" s="61" t="s">
        <v>13</v>
      </c>
      <c r="H40" s="38">
        <v>0</v>
      </c>
      <c r="I40" s="20">
        <f>IF(G40="YES",IF($H$40&gt;100000,100000,H40),0)</f>
        <v>0</v>
      </c>
      <c r="J40" s="6"/>
      <c r="K40" s="2"/>
      <c r="L40" s="2" t="s"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pans="1:250" ht="13.5" customHeight="1" x14ac:dyDescent="0.25">
      <c r="A41" s="150"/>
      <c r="B41" s="141"/>
      <c r="C41" s="115" t="s">
        <v>66</v>
      </c>
      <c r="D41" s="81"/>
      <c r="E41" s="81"/>
      <c r="F41" s="81"/>
      <c r="G41" s="76"/>
      <c r="H41" s="38">
        <v>0</v>
      </c>
      <c r="I41" s="20">
        <f>H41</f>
        <v>0</v>
      </c>
      <c r="J41" s="6"/>
      <c r="K41" s="2"/>
      <c r="L41" s="2" t="s">
        <v>63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</row>
    <row r="42" spans="1:250" x14ac:dyDescent="0.25">
      <c r="A42" s="150"/>
      <c r="B42" s="141"/>
      <c r="C42" s="115" t="s">
        <v>84</v>
      </c>
      <c r="D42" s="81"/>
      <c r="E42" s="81"/>
      <c r="F42" s="81"/>
      <c r="G42" s="76"/>
      <c r="H42" s="19">
        <f>IF(OR(E3=L38,E3=L39),E12,(E12+E13+E14))</f>
        <v>10000</v>
      </c>
      <c r="I42" s="20">
        <f>IF(OR(E3=L38,E3=L39),MIN(H42,10000),MIN(H42,50000))</f>
        <v>10000</v>
      </c>
      <c r="J42" s="6"/>
      <c r="K42" s="2"/>
      <c r="L42" s="22" t="s">
        <v>67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</row>
    <row r="43" spans="1:250" ht="15.75" customHeight="1" x14ac:dyDescent="0.25">
      <c r="A43" s="151"/>
      <c r="B43" s="97"/>
      <c r="C43" s="115" t="s">
        <v>68</v>
      </c>
      <c r="D43" s="81"/>
      <c r="E43" s="81"/>
      <c r="F43" s="76"/>
      <c r="G43" s="139">
        <f>H30+SUM(H31:H42)+H28+H29</f>
        <v>212440</v>
      </c>
      <c r="H43" s="76"/>
      <c r="I43" s="10">
        <f>I30+SUM(I31:I42)+I29</f>
        <v>410000</v>
      </c>
      <c r="J43" s="6"/>
      <c r="K43" s="2"/>
      <c r="L43" s="22" t="s"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</row>
    <row r="44" spans="1:250" ht="19.5" customHeight="1" x14ac:dyDescent="0.25">
      <c r="A44" s="95" t="s">
        <v>89</v>
      </c>
      <c r="B44" s="81"/>
      <c r="C44" s="81"/>
      <c r="D44" s="81"/>
      <c r="E44" s="81"/>
      <c r="F44" s="81"/>
      <c r="G44" s="81"/>
      <c r="H44" s="76"/>
      <c r="I44" s="23">
        <f>I17-I43-I18-IF(I19&lt;2280,I19,2280)</f>
        <v>1327720</v>
      </c>
      <c r="J44" s="6"/>
      <c r="K44" s="2"/>
      <c r="L44" s="22" t="s">
        <v>70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</row>
    <row r="45" spans="1:250" x14ac:dyDescent="0.25">
      <c r="A45" s="102" t="s">
        <v>90</v>
      </c>
      <c r="B45" s="81"/>
      <c r="C45" s="81"/>
      <c r="D45" s="81"/>
      <c r="E45" s="81"/>
      <c r="F45" s="81"/>
      <c r="G45" s="81"/>
      <c r="H45" s="76"/>
      <c r="I45" s="23">
        <f>ROUND(I44,-1)</f>
        <v>1327720</v>
      </c>
      <c r="J45" s="6"/>
      <c r="K45" s="2"/>
      <c r="L45" s="2" t="str">
        <f>IF(ISTEXT(VLOOKUP(E3,L36:L39,1,FALSE)),VLOOKUP(E3,L36:L39,1,FALSE),"")</f>
        <v>INDIVIDUAL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 t="s">
        <v>71</v>
      </c>
      <c r="IP45" s="3" t="s">
        <v>72</v>
      </c>
    </row>
    <row r="46" spans="1:250" x14ac:dyDescent="0.25">
      <c r="A46" s="98" t="s">
        <v>91</v>
      </c>
      <c r="B46" s="99"/>
      <c r="C46" s="99"/>
      <c r="D46" s="99"/>
      <c r="E46" s="99"/>
      <c r="F46" s="99"/>
      <c r="G46" s="99"/>
      <c r="H46" s="76"/>
      <c r="I46" s="17"/>
      <c r="J46" s="6"/>
      <c r="K46" s="2"/>
      <c r="L46" s="2">
        <f>VLOOKUP(L45,L36:M39,2,FALSE)</f>
        <v>250000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>
        <f>IF(500000&lt;I45&gt;200000,IF(OR(G3=L37,(G3=L40)),(I45-200000)*0.1,IF(G3=L42,(I45-250000)*0.1,(I45-500000)*0.1)))</f>
        <v>107772</v>
      </c>
      <c r="II46" s="3"/>
      <c r="IJ46" s="3"/>
      <c r="IK46" s="3"/>
      <c r="IL46" s="3"/>
      <c r="IM46" s="3"/>
      <c r="IN46" s="3"/>
      <c r="IO46" s="3">
        <v>200000</v>
      </c>
      <c r="IP46" s="3">
        <v>200000</v>
      </c>
    </row>
    <row r="47" spans="1:250" x14ac:dyDescent="0.25">
      <c r="A47" s="73" t="s">
        <v>73</v>
      </c>
      <c r="B47" s="73"/>
      <c r="C47" s="73"/>
      <c r="D47" s="73"/>
      <c r="E47" s="73"/>
      <c r="F47" s="73"/>
      <c r="G47" s="73"/>
      <c r="H47" s="70">
        <f>VLOOKUP(L45,L36:M39,2,FALSE)</f>
        <v>250000</v>
      </c>
      <c r="I47" s="24" t="s">
        <v>74</v>
      </c>
      <c r="J47" s="6"/>
      <c r="K47" s="2"/>
      <c r="L47" s="2">
        <f>VLOOKUP(L45,L36:M39,2,FALSE)</f>
        <v>250000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>
        <f>IF(1000000&lt;I45&gt;500000,IF(OR(G3=L37,(G3=L40)),(I45-500000)*0.2,IF(G3=L42,(I45-500000)*0.2,(I45-500000)*0.2)))</f>
        <v>165544</v>
      </c>
      <c r="II47" s="3"/>
      <c r="IJ47" s="3"/>
      <c r="IK47" s="3"/>
      <c r="IL47" s="3"/>
      <c r="IM47" s="3"/>
      <c r="IN47" s="3" t="e">
        <f>VLOOKUP(#REF!,#REF!,3,0)</f>
        <v>#REF!</v>
      </c>
      <c r="IO47" s="3" t="e">
        <f t="shared" ref="IO47:IP47" si="1">IO46/4*$IN$47</f>
        <v>#REF!</v>
      </c>
      <c r="IP47" s="3" t="e">
        <f t="shared" si="1"/>
        <v>#REF!</v>
      </c>
    </row>
    <row r="48" spans="1:250" x14ac:dyDescent="0.25">
      <c r="A48" s="73" t="s">
        <v>75</v>
      </c>
      <c r="B48" s="73"/>
      <c r="C48" s="73"/>
      <c r="D48" s="73"/>
      <c r="E48" s="73"/>
      <c r="F48" s="73"/>
      <c r="G48" s="73"/>
      <c r="H48" s="70">
        <f>IF(I45&gt;L47,IF(I45&gt;500000,500000-L47,I45-L47),0)</f>
        <v>250000</v>
      </c>
      <c r="I48" s="13">
        <f>ROUND(L48*5%,0)</f>
        <v>12500</v>
      </c>
      <c r="J48" s="6"/>
      <c r="K48" s="2"/>
      <c r="L48" s="2">
        <f>IF(I45&gt;L47,IF(I45&gt;500000,500000-L47,I45-L47),0)</f>
        <v>250000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>
        <f>IF(I45&gt;1000000,IF(OR(G3=L37,(G3=L40)),(I45-1000000)*0.3,IF(G3=L42,(I45-1000000)*0.3,(I45-1000000)*0.3)),0)</f>
        <v>98316</v>
      </c>
      <c r="II48" s="3"/>
      <c r="IJ48" s="3"/>
      <c r="IK48" s="3"/>
      <c r="IL48" s="3"/>
      <c r="IM48" s="3"/>
      <c r="IN48" s="3"/>
      <c r="IO48" s="25" t="e">
        <f t="shared" ref="IO48:IP48" si="2">$I$45-IO47</f>
        <v>#REF!</v>
      </c>
      <c r="IP48" s="25" t="e">
        <f t="shared" si="2"/>
        <v>#REF!</v>
      </c>
    </row>
    <row r="49" spans="1:250" x14ac:dyDescent="0.25">
      <c r="A49" s="73" t="s">
        <v>76</v>
      </c>
      <c r="B49" s="73"/>
      <c r="C49" s="73"/>
      <c r="D49" s="73"/>
      <c r="E49" s="73"/>
      <c r="F49" s="73"/>
      <c r="G49" s="73"/>
      <c r="H49" s="70">
        <f>IF(I45&gt;500000,IF(I45&gt;1000000,500000,I45-500000),0)</f>
        <v>500000</v>
      </c>
      <c r="I49" s="13">
        <f>ROUND(L49*20%,0)</f>
        <v>100000</v>
      </c>
      <c r="J49" s="6"/>
      <c r="K49" s="2"/>
      <c r="L49" s="2">
        <f>IF(I45&gt;500000,IF(I45&gt;1000000,500000,I45-500000),0)</f>
        <v>500000</v>
      </c>
      <c r="M49" s="2">
        <f>MIN(IF(I45&gt;5000000,I52*10%,0),ABS(I45-5000000)-ABS(I45-5000000)*30%)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 t="e">
        <f t="shared" ref="IO49:IP49" si="3">IF($IN$47&lt;&gt;4,IF(IO48&gt;0,IO48*10/100,0),0)</f>
        <v>#REF!</v>
      </c>
      <c r="IP49" s="3" t="e">
        <f t="shared" si="3"/>
        <v>#REF!</v>
      </c>
    </row>
    <row r="50" spans="1:250" x14ac:dyDescent="0.25">
      <c r="A50" s="74" t="s">
        <v>77</v>
      </c>
      <c r="B50" s="74"/>
      <c r="C50" s="74"/>
      <c r="D50" s="74"/>
      <c r="E50" s="74"/>
      <c r="F50" s="74"/>
      <c r="G50" s="74"/>
      <c r="H50" s="72">
        <f>IF(I45&gt;1000000,I45-1000000,0)</f>
        <v>327720</v>
      </c>
      <c r="I50" s="13">
        <f>IF(I45&gt;1000000,IF(OR(G3=L37,(G3=L40),(G3=L36)),(I45-1000000)*0.3,IF(G3=L42,(I45-1000000)*0.3,(I45-1000000)*0.3)),0)</f>
        <v>98316</v>
      </c>
      <c r="J50" s="6"/>
      <c r="K50" s="2"/>
      <c r="L50" s="2">
        <f>IF(I45&gt;1000000,I45-1000000,0)</f>
        <v>327720</v>
      </c>
      <c r="M50" s="2">
        <f>MIN(IF(I45&gt;10000000,I52*15%,0),ABS(I45-10000000)-ABS(I45-10000000)*30%)</f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>
        <v>2830003</v>
      </c>
      <c r="IL50" s="3"/>
      <c r="IM50" s="3"/>
      <c r="IN50" s="3"/>
      <c r="IO50" s="3"/>
      <c r="IP50" s="3"/>
    </row>
    <row r="51" spans="1:250" x14ac:dyDescent="0.25">
      <c r="A51" s="73" t="s">
        <v>104</v>
      </c>
      <c r="B51" s="73"/>
      <c r="C51" s="73"/>
      <c r="D51" s="73"/>
      <c r="E51" s="73"/>
      <c r="F51" s="73"/>
      <c r="G51" s="73"/>
      <c r="H51" s="73"/>
      <c r="I51" s="71">
        <f>ROUND(H15*I15,0)</f>
        <v>0</v>
      </c>
      <c r="J51" s="26"/>
      <c r="K51" s="2"/>
      <c r="L51" s="2">
        <f>SUM(L47:L50)</f>
        <v>1327720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>
        <v>-10</v>
      </c>
      <c r="IL51" s="3"/>
      <c r="IM51" s="3"/>
      <c r="IN51" s="3"/>
      <c r="IO51" s="3"/>
      <c r="IP51" s="3"/>
    </row>
    <row r="52" spans="1:250" x14ac:dyDescent="0.25">
      <c r="A52" s="95" t="s">
        <v>92</v>
      </c>
      <c r="B52" s="96"/>
      <c r="C52" s="96"/>
      <c r="D52" s="96"/>
      <c r="E52" s="96"/>
      <c r="F52" s="96"/>
      <c r="G52" s="96"/>
      <c r="H52" s="97"/>
      <c r="I52" s="10">
        <f>ROUNDUP(SUM(I48:I51),0)</f>
        <v>210816</v>
      </c>
      <c r="J52" s="26"/>
      <c r="K52" s="2"/>
      <c r="L52" s="2"/>
      <c r="M52" s="27">
        <f>IF(I45&lt;=350000,ROUND((IF((I45&gt;1000000),(112500+((I45-1000000)*0.3)),IF((I45&gt;500000),(12500+((I45-500000)*0.2)),IF((I45&gt;250000),((I45-250000)*0.05),0)))-2500)*1.03,0),ROUND(IF((I45&gt;1000000),(112500+((I45-1000000)*0.3)),IF((I45&gt;500000),(12500+((I45-500000)*0.2)),IF((I45&gt;250000),((I45-250000)*0.05),0)))*1.03,0))</f>
        <v>217140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>
        <f>SUM(IK50:IK51)</f>
        <v>2829993</v>
      </c>
      <c r="IL52" s="3"/>
      <c r="IM52" s="3"/>
      <c r="IN52" s="3"/>
      <c r="IO52" s="3"/>
      <c r="IP52" s="3"/>
    </row>
    <row r="53" spans="1:250" x14ac:dyDescent="0.25">
      <c r="A53" s="102" t="s">
        <v>93</v>
      </c>
      <c r="B53" s="81"/>
      <c r="C53" s="81"/>
      <c r="D53" s="81"/>
      <c r="E53" s="81"/>
      <c r="F53" s="81"/>
      <c r="G53" s="81"/>
      <c r="H53" s="76"/>
      <c r="I53" s="13">
        <f>IF(I45&gt;10000000,M50,M49)</f>
        <v>0</v>
      </c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</row>
    <row r="54" spans="1:250" x14ac:dyDescent="0.25">
      <c r="A54" s="102" t="s">
        <v>94</v>
      </c>
      <c r="B54" s="81"/>
      <c r="C54" s="81"/>
      <c r="D54" s="81"/>
      <c r="E54" s="81"/>
      <c r="F54" s="81"/>
      <c r="G54" s="81"/>
      <c r="H54" s="76"/>
      <c r="I54" s="13">
        <f>IF(G3=L39,0,IF(I45&gt;500000,0,IF(I52=0,0,MIN(I52,12500))))</f>
        <v>0</v>
      </c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</row>
    <row r="55" spans="1:250" x14ac:dyDescent="0.25">
      <c r="A55" s="102" t="s">
        <v>95</v>
      </c>
      <c r="B55" s="81"/>
      <c r="C55" s="81"/>
      <c r="D55" s="81"/>
      <c r="E55" s="81"/>
      <c r="F55" s="81"/>
      <c r="G55" s="81"/>
      <c r="H55" s="76"/>
      <c r="I55" s="13">
        <f>ROUNDUP(SUM(I52,I53,-I54)*4%,0)</f>
        <v>8433</v>
      </c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</row>
    <row r="56" spans="1:250" x14ac:dyDescent="0.25">
      <c r="A56" s="102" t="s">
        <v>96</v>
      </c>
      <c r="B56" s="81"/>
      <c r="C56" s="81"/>
      <c r="D56" s="81"/>
      <c r="E56" s="81"/>
      <c r="F56" s="81"/>
      <c r="G56" s="81"/>
      <c r="H56" s="76"/>
      <c r="I56" s="10">
        <f>SUM(I52,I53,-I54,I55)</f>
        <v>219249</v>
      </c>
      <c r="J56" s="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</row>
    <row r="57" spans="1:250" x14ac:dyDescent="0.25">
      <c r="A57" s="102" t="s">
        <v>97</v>
      </c>
      <c r="B57" s="81"/>
      <c r="C57" s="81"/>
      <c r="D57" s="81"/>
      <c r="E57" s="81"/>
      <c r="F57" s="81"/>
      <c r="G57" s="81"/>
      <c r="H57" s="76"/>
      <c r="I57" s="40">
        <v>2302</v>
      </c>
      <c r="J57" s="6"/>
      <c r="K57" s="2"/>
      <c r="L57" s="28">
        <f>$I$56-$I$57-$I$58</f>
        <v>216947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</row>
    <row r="58" spans="1:250" x14ac:dyDescent="0.25">
      <c r="A58" s="102" t="s">
        <v>98</v>
      </c>
      <c r="B58" s="81"/>
      <c r="C58" s="81"/>
      <c r="D58" s="81"/>
      <c r="E58" s="81"/>
      <c r="F58" s="81"/>
      <c r="G58" s="81"/>
      <c r="H58" s="76"/>
      <c r="I58" s="40">
        <v>0</v>
      </c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</row>
    <row r="59" spans="1:250" ht="17.25" customHeight="1" x14ac:dyDescent="0.25">
      <c r="A59" s="102" t="str">
        <f>IF(A1="TENTATIVE","18. Income Tax To Be Deducted Per Month is",IF(L57&lt;0,"20. Income Tax Refund is","20. Income Tax To Be Deducted From Feb. Salary is"))</f>
        <v>18. Income Tax To Be Deducted Per Month is</v>
      </c>
      <c r="B59" s="81"/>
      <c r="C59" s="81"/>
      <c r="D59" s="81"/>
      <c r="E59" s="81"/>
      <c r="F59" s="81"/>
      <c r="G59" s="81"/>
      <c r="H59" s="76"/>
      <c r="I59" s="20">
        <f>IF(A1="TENTATIVE",ROUNDUP(I56/12,-1),IF(L57&lt;0,0-($I$56-$I$57-$I$58),(IF(L57=0,"NIL",$I$56-$I$57-$I$58))))</f>
        <v>18280</v>
      </c>
      <c r="J59" s="6"/>
      <c r="K59" s="2"/>
      <c r="L59" s="2"/>
      <c r="M59" s="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</row>
    <row r="60" spans="1:250" ht="21.75" customHeight="1" x14ac:dyDescent="0.25">
      <c r="A60" s="100" t="str">
        <f>CONCATENATE("Certified that the information given above is correct and complete &amp;","",RIGHT($A$59,LEN($A$59)-3))</f>
        <v>Certified that the information given above is correct and complete &amp; Income Tax To Be Deducted Per Month is</v>
      </c>
      <c r="B60" s="85"/>
      <c r="C60" s="85"/>
      <c r="D60" s="85"/>
      <c r="E60" s="85"/>
      <c r="F60" s="85"/>
      <c r="G60" s="85"/>
      <c r="H60" s="101"/>
      <c r="I60" s="62">
        <f>I59</f>
        <v>18280</v>
      </c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</row>
    <row r="61" spans="1:250" ht="21.75" customHeight="1" x14ac:dyDescent="0.25">
      <c r="A61" s="83"/>
      <c r="B61" s="78"/>
      <c r="C61" s="79"/>
      <c r="D61" s="63"/>
      <c r="E61" s="63"/>
      <c r="F61" s="77"/>
      <c r="G61" s="78"/>
      <c r="H61" s="78"/>
      <c r="I61" s="79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</row>
    <row r="62" spans="1:250" x14ac:dyDescent="0.25">
      <c r="A62" s="64" t="s">
        <v>78</v>
      </c>
      <c r="B62" s="65"/>
      <c r="C62" s="66"/>
      <c r="D62" s="60"/>
      <c r="E62" s="60"/>
      <c r="F62" s="80" t="s">
        <v>79</v>
      </c>
      <c r="G62" s="81"/>
      <c r="H62" s="81"/>
      <c r="I62" s="76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</row>
    <row r="63" spans="1:250" ht="15.75" customHeight="1" x14ac:dyDescent="0.25">
      <c r="A63" s="67"/>
      <c r="B63" s="60"/>
      <c r="C63" s="60"/>
      <c r="D63" s="60"/>
      <c r="E63" s="60"/>
      <c r="F63" s="75" t="s">
        <v>0</v>
      </c>
      <c r="G63" s="76"/>
      <c r="H63" s="82" t="str">
        <f t="shared" ref="H63:H64" si="4">C2</f>
        <v>RAJ KUMAR</v>
      </c>
      <c r="I63" s="76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</row>
    <row r="64" spans="1:250" ht="15.75" customHeight="1" x14ac:dyDescent="0.25">
      <c r="A64" s="67"/>
      <c r="B64" s="60"/>
      <c r="C64" s="60"/>
      <c r="D64" s="60"/>
      <c r="E64" s="60"/>
      <c r="F64" s="75" t="s">
        <v>4</v>
      </c>
      <c r="G64" s="76"/>
      <c r="H64" s="82" t="str">
        <f t="shared" si="4"/>
        <v>HEAD TEACHER</v>
      </c>
      <c r="I64" s="76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</row>
    <row r="65" spans="1:250" ht="25.5" customHeight="1" x14ac:dyDescent="0.25">
      <c r="A65" s="89" t="s">
        <v>80</v>
      </c>
      <c r="B65" s="90"/>
      <c r="C65" s="90"/>
      <c r="D65" s="90"/>
      <c r="E65" s="91"/>
      <c r="F65" s="29" t="s">
        <v>81</v>
      </c>
      <c r="G65" s="84" t="str">
        <f>C4</f>
        <v>GHS BARNALA</v>
      </c>
      <c r="H65" s="85"/>
      <c r="I65" s="86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</row>
    <row r="66" spans="1:250" ht="1.5" customHeight="1" x14ac:dyDescent="0.25">
      <c r="A66" s="92"/>
      <c r="B66" s="93"/>
      <c r="C66" s="93"/>
      <c r="D66" s="94"/>
      <c r="E66" s="30"/>
      <c r="F66" s="30"/>
      <c r="G66" s="30"/>
      <c r="H66" s="30"/>
      <c r="I66" s="30"/>
      <c r="J66" s="3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</row>
    <row r="67" spans="1:250" x14ac:dyDescent="0.25">
      <c r="A67" s="87" t="str">
        <f>HYPERLINK("http://www.employeesforum.in/","http://www.employeesforum.in")</f>
        <v>http://www.employeesforum.in</v>
      </c>
      <c r="B67" s="88"/>
      <c r="C67" s="88"/>
      <c r="D67" s="88"/>
      <c r="E67" s="88"/>
      <c r="F67" s="88"/>
      <c r="G67" s="21"/>
      <c r="H67" s="21"/>
      <c r="I67" s="21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</row>
    <row r="68" spans="1:25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</row>
    <row r="69" spans="1:25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</row>
    <row r="70" spans="1:25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</row>
    <row r="71" spans="1:25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</row>
    <row r="72" spans="1:25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</row>
    <row r="73" spans="1:25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</row>
    <row r="74" spans="1:25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</row>
    <row r="75" spans="1:25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</row>
    <row r="76" spans="1:25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</row>
    <row r="77" spans="1:25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</row>
    <row r="78" spans="1:25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</row>
    <row r="79" spans="1:25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</row>
    <row r="80" spans="1:25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</row>
    <row r="81" spans="1:25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</row>
    <row r="82" spans="1:25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</row>
    <row r="83" spans="1:25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</row>
    <row r="84" spans="1:25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</row>
    <row r="85" spans="1:25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</row>
    <row r="86" spans="1:25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</row>
    <row r="87" spans="1:25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</row>
    <row r="88" spans="1:25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</row>
    <row r="89" spans="1:25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</row>
    <row r="90" spans="1:25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</row>
    <row r="91" spans="1:25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</row>
    <row r="92" spans="1:25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</row>
    <row r="93" spans="1:25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</row>
    <row r="94" spans="1:25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</row>
    <row r="95" spans="1:25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</row>
    <row r="96" spans="1:25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</row>
    <row r="97" spans="1:25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</row>
    <row r="98" spans="1:25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</row>
    <row r="99" spans="1:25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</row>
    <row r="100" spans="1:25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</row>
    <row r="101" spans="1:25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</row>
    <row r="102" spans="1:25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</row>
    <row r="103" spans="1:25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</row>
    <row r="104" spans="1:25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</row>
    <row r="105" spans="1:25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</row>
    <row r="106" spans="1:25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</row>
    <row r="107" spans="1:25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</row>
    <row r="108" spans="1:25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</row>
    <row r="109" spans="1:25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</row>
    <row r="110" spans="1:25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</row>
    <row r="111" spans="1:25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</row>
    <row r="112" spans="1:250" hidden="1" x14ac:dyDescent="0.25">
      <c r="A112" s="21"/>
      <c r="B112" s="21"/>
      <c r="C112" s="3"/>
      <c r="D112" s="3"/>
      <c r="E112" s="3"/>
      <c r="F112" s="3"/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</row>
    <row r="113" spans="1:250" x14ac:dyDescent="0.25">
      <c r="A113" s="21"/>
      <c r="B113" s="21"/>
      <c r="C113" s="3"/>
      <c r="D113" s="3"/>
      <c r="E113" s="3"/>
      <c r="F113" s="3"/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</row>
    <row r="114" spans="1:250" x14ac:dyDescent="0.25">
      <c r="A114" s="21"/>
      <c r="B114" s="21"/>
      <c r="C114" s="3"/>
      <c r="D114" s="3"/>
      <c r="E114" s="3"/>
      <c r="F114" s="3"/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</row>
    <row r="115" spans="1:250" x14ac:dyDescent="0.25">
      <c r="A115" s="21"/>
      <c r="B115" s="21"/>
      <c r="C115" s="3"/>
      <c r="D115" s="3"/>
      <c r="E115" s="3"/>
      <c r="F115" s="3"/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</row>
    <row r="116" spans="1:250" x14ac:dyDescent="0.25">
      <c r="A116" s="21"/>
      <c r="B116" s="21"/>
      <c r="C116" s="3"/>
      <c r="D116" s="3"/>
      <c r="E116" s="3"/>
      <c r="F116" s="3"/>
      <c r="G116" s="3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</row>
    <row r="117" spans="1:250" x14ac:dyDescent="0.25">
      <c r="A117" s="21"/>
      <c r="B117" s="21"/>
      <c r="C117" s="3"/>
      <c r="D117" s="3"/>
      <c r="E117" s="3"/>
      <c r="F117" s="3"/>
      <c r="G117" s="3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</row>
    <row r="118" spans="1:250" x14ac:dyDescent="0.25">
      <c r="A118" s="21"/>
      <c r="B118" s="21"/>
      <c r="C118" s="3"/>
      <c r="D118" s="3"/>
      <c r="E118" s="3"/>
      <c r="F118" s="3"/>
      <c r="G118" s="3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</row>
    <row r="119" spans="1:250" x14ac:dyDescent="0.25">
      <c r="A119" s="21"/>
      <c r="B119" s="21"/>
      <c r="C119" s="3"/>
      <c r="D119" s="3"/>
      <c r="E119" s="3"/>
      <c r="F119" s="3"/>
      <c r="G119" s="3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</row>
    <row r="120" spans="1:250" x14ac:dyDescent="0.25">
      <c r="A120" s="21"/>
      <c r="B120" s="21"/>
      <c r="C120" s="3"/>
      <c r="D120" s="3"/>
      <c r="E120" s="3"/>
      <c r="F120" s="3"/>
      <c r="G120" s="3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</row>
    <row r="121" spans="1:250" x14ac:dyDescent="0.25">
      <c r="A121" s="21"/>
      <c r="B121" s="21"/>
      <c r="C121" s="3"/>
      <c r="D121" s="3"/>
      <c r="E121" s="3"/>
      <c r="F121" s="3"/>
      <c r="G121" s="3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</row>
    <row r="122" spans="1:250" x14ac:dyDescent="0.25">
      <c r="A122" s="21"/>
      <c r="B122" s="21"/>
      <c r="C122" s="3"/>
      <c r="D122" s="3"/>
      <c r="E122" s="3"/>
      <c r="F122" s="3"/>
      <c r="G122" s="3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</row>
    <row r="123" spans="1:250" x14ac:dyDescent="0.25">
      <c r="A123" s="21"/>
      <c r="B123" s="21"/>
      <c r="C123" s="3"/>
      <c r="D123" s="3"/>
      <c r="E123" s="3"/>
      <c r="F123" s="3"/>
      <c r="G123" s="3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</row>
    <row r="124" spans="1:250" x14ac:dyDescent="0.25">
      <c r="A124" s="21"/>
      <c r="B124" s="21"/>
      <c r="C124" s="3"/>
      <c r="D124" s="3"/>
      <c r="E124" s="3"/>
      <c r="F124" s="3"/>
      <c r="G124" s="3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</row>
    <row r="125" spans="1:250" x14ac:dyDescent="0.25">
      <c r="A125" s="21"/>
      <c r="B125" s="21"/>
      <c r="C125" s="3"/>
      <c r="D125" s="3"/>
      <c r="E125" s="3"/>
      <c r="F125" s="3"/>
      <c r="G125" s="3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</row>
    <row r="126" spans="1:250" x14ac:dyDescent="0.25">
      <c r="A126" s="21"/>
      <c r="B126" s="21"/>
      <c r="C126" s="3"/>
      <c r="D126" s="3"/>
      <c r="E126" s="3"/>
      <c r="F126" s="3"/>
      <c r="G126" s="3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</row>
    <row r="127" spans="1:250" x14ac:dyDescent="0.25">
      <c r="A127" s="21"/>
      <c r="B127" s="21"/>
      <c r="C127" s="3"/>
      <c r="D127" s="3"/>
      <c r="E127" s="3"/>
      <c r="F127" s="3"/>
      <c r="G127" s="3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</row>
    <row r="128" spans="1:250" x14ac:dyDescent="0.25">
      <c r="A128" s="21"/>
      <c r="B128" s="21"/>
      <c r="C128" s="3"/>
      <c r="D128" s="3"/>
      <c r="E128" s="3"/>
      <c r="F128" s="3"/>
      <c r="G128" s="3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</row>
    <row r="129" spans="1:250" x14ac:dyDescent="0.25">
      <c r="A129" s="21"/>
      <c r="B129" s="21"/>
      <c r="C129" s="3"/>
      <c r="D129" s="3"/>
      <c r="E129" s="3"/>
      <c r="F129" s="3"/>
      <c r="G129" s="3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</row>
    <row r="130" spans="1:250" x14ac:dyDescent="0.25">
      <c r="A130" s="21"/>
      <c r="B130" s="21"/>
      <c r="C130" s="3"/>
      <c r="D130" s="3"/>
      <c r="E130" s="3"/>
      <c r="F130" s="3"/>
      <c r="G130" s="3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</row>
    <row r="131" spans="1:250" x14ac:dyDescent="0.25">
      <c r="A131" s="21"/>
      <c r="B131" s="21"/>
      <c r="C131" s="3"/>
      <c r="D131" s="3"/>
      <c r="E131" s="3"/>
      <c r="F131" s="3"/>
      <c r="G131" s="3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</row>
    <row r="132" spans="1:250" x14ac:dyDescent="0.25">
      <c r="A132" s="21"/>
      <c r="B132" s="21"/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</row>
    <row r="133" spans="1:250" x14ac:dyDescent="0.25">
      <c r="A133" s="21"/>
      <c r="B133" s="21"/>
      <c r="C133" s="3"/>
      <c r="D133" s="3"/>
      <c r="E133" s="3"/>
      <c r="F133" s="3"/>
      <c r="G133" s="3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</row>
    <row r="134" spans="1:250" x14ac:dyDescent="0.25">
      <c r="A134" s="21"/>
      <c r="B134" s="21"/>
      <c r="C134" s="3"/>
      <c r="D134" s="3"/>
      <c r="E134" s="3"/>
      <c r="F134" s="3"/>
      <c r="G134" s="3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</row>
    <row r="135" spans="1:250" x14ac:dyDescent="0.25">
      <c r="A135" s="21"/>
      <c r="B135" s="21"/>
      <c r="C135" s="3"/>
      <c r="D135" s="3"/>
      <c r="E135" s="3"/>
      <c r="F135" s="3"/>
      <c r="G135" s="3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</row>
    <row r="136" spans="1:250" x14ac:dyDescent="0.25">
      <c r="A136" s="21"/>
      <c r="B136" s="21"/>
      <c r="C136" s="3"/>
      <c r="D136" s="3"/>
      <c r="E136" s="3"/>
      <c r="F136" s="3"/>
      <c r="G136" s="3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</row>
    <row r="137" spans="1:250" x14ac:dyDescent="0.25">
      <c r="A137" s="21"/>
      <c r="B137" s="21"/>
      <c r="C137" s="3"/>
      <c r="D137" s="3"/>
      <c r="E137" s="3"/>
      <c r="F137" s="3"/>
      <c r="G137" s="3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</row>
    <row r="138" spans="1:250" x14ac:dyDescent="0.25">
      <c r="A138" s="21"/>
      <c r="B138" s="21"/>
      <c r="C138" s="3"/>
      <c r="D138" s="3"/>
      <c r="E138" s="3"/>
      <c r="F138" s="3"/>
      <c r="G138" s="3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</row>
    <row r="139" spans="1:250" x14ac:dyDescent="0.25">
      <c r="A139" s="21"/>
      <c r="B139" s="21"/>
      <c r="C139" s="3"/>
      <c r="D139" s="3"/>
      <c r="E139" s="3"/>
      <c r="F139" s="3"/>
      <c r="G139" s="3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</row>
    <row r="140" spans="1:250" x14ac:dyDescent="0.25">
      <c r="A140" s="21"/>
      <c r="B140" s="21"/>
      <c r="C140" s="3"/>
      <c r="D140" s="3"/>
      <c r="E140" s="3"/>
      <c r="F140" s="3"/>
      <c r="G140" s="3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</row>
    <row r="141" spans="1:250" x14ac:dyDescent="0.25">
      <c r="A141" s="21"/>
      <c r="B141" s="21"/>
      <c r="C141" s="3"/>
      <c r="D141" s="3"/>
      <c r="E141" s="3"/>
      <c r="F141" s="3"/>
      <c r="G141" s="3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</row>
    <row r="142" spans="1:250" x14ac:dyDescent="0.25">
      <c r="A142" s="21"/>
      <c r="B142" s="21"/>
      <c r="C142" s="3"/>
      <c r="D142" s="3"/>
      <c r="E142" s="3"/>
      <c r="F142" s="3"/>
      <c r="G142" s="3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</row>
    <row r="143" spans="1:250" x14ac:dyDescent="0.25">
      <c r="A143" s="21"/>
      <c r="B143" s="21"/>
      <c r="C143" s="3"/>
      <c r="D143" s="3"/>
      <c r="E143" s="3"/>
      <c r="F143" s="3"/>
      <c r="G143" s="3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</row>
    <row r="144" spans="1:250" x14ac:dyDescent="0.25">
      <c r="A144" s="21"/>
      <c r="B144" s="21"/>
      <c r="C144" s="3"/>
      <c r="D144" s="3"/>
      <c r="E144" s="3"/>
      <c r="F144" s="3"/>
      <c r="G144" s="3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</row>
    <row r="145" spans="1:250" x14ac:dyDescent="0.25">
      <c r="A145" s="21"/>
      <c r="B145" s="21"/>
      <c r="C145" s="3"/>
      <c r="D145" s="3"/>
      <c r="E145" s="3"/>
      <c r="F145" s="3"/>
      <c r="G145" s="3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</row>
    <row r="146" spans="1:250" x14ac:dyDescent="0.25">
      <c r="A146" s="21"/>
      <c r="B146" s="21"/>
      <c r="C146" s="3"/>
      <c r="D146" s="3"/>
      <c r="E146" s="3"/>
      <c r="F146" s="3"/>
      <c r="G146" s="3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</row>
    <row r="147" spans="1:250" x14ac:dyDescent="0.25">
      <c r="A147" s="21"/>
      <c r="B147" s="21"/>
      <c r="C147" s="3"/>
      <c r="D147" s="3"/>
      <c r="E147" s="3"/>
      <c r="F147" s="3"/>
      <c r="G147" s="3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</row>
    <row r="148" spans="1:250" x14ac:dyDescent="0.25">
      <c r="A148" s="21"/>
      <c r="B148" s="21"/>
      <c r="C148" s="3"/>
      <c r="D148" s="3"/>
      <c r="E148" s="3"/>
      <c r="F148" s="3"/>
      <c r="G148" s="3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</row>
    <row r="149" spans="1:250" x14ac:dyDescent="0.25">
      <c r="A149" s="21"/>
      <c r="B149" s="21"/>
      <c r="C149" s="3"/>
      <c r="D149" s="3"/>
      <c r="E149" s="3"/>
      <c r="F149" s="3"/>
      <c r="G149" s="3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</row>
    <row r="150" spans="1:250" x14ac:dyDescent="0.25">
      <c r="A150" s="21"/>
      <c r="B150" s="21"/>
      <c r="C150" s="3"/>
      <c r="D150" s="3"/>
      <c r="E150" s="3"/>
      <c r="F150" s="3"/>
      <c r="G150" s="3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</row>
    <row r="151" spans="1:250" x14ac:dyDescent="0.25">
      <c r="A151" s="21"/>
      <c r="B151" s="21"/>
      <c r="C151" s="3"/>
      <c r="D151" s="3"/>
      <c r="E151" s="3"/>
      <c r="F151" s="3"/>
      <c r="G151" s="3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</row>
    <row r="152" spans="1:250" x14ac:dyDescent="0.25">
      <c r="A152" s="21"/>
      <c r="B152" s="21"/>
      <c r="C152" s="3"/>
      <c r="D152" s="3"/>
      <c r="E152" s="3"/>
      <c r="F152" s="3"/>
      <c r="G152" s="3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</row>
    <row r="153" spans="1:250" x14ac:dyDescent="0.25">
      <c r="A153" s="21"/>
      <c r="B153" s="21"/>
      <c r="C153" s="3"/>
      <c r="D153" s="3"/>
      <c r="E153" s="3"/>
      <c r="F153" s="3"/>
      <c r="G153" s="3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</row>
    <row r="154" spans="1:250" x14ac:dyDescent="0.25">
      <c r="A154" s="21"/>
      <c r="B154" s="21"/>
      <c r="C154" s="3"/>
      <c r="D154" s="3"/>
      <c r="E154" s="3"/>
      <c r="F154" s="3"/>
      <c r="G154" s="3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</row>
    <row r="155" spans="1:250" x14ac:dyDescent="0.25">
      <c r="A155" s="21"/>
      <c r="B155" s="21"/>
      <c r="C155" s="3"/>
      <c r="D155" s="3"/>
      <c r="E155" s="3"/>
      <c r="F155" s="3"/>
      <c r="G155" s="3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</row>
    <row r="156" spans="1:250" x14ac:dyDescent="0.25">
      <c r="A156" s="21"/>
      <c r="B156" s="21"/>
      <c r="C156" s="3"/>
      <c r="D156" s="3"/>
      <c r="E156" s="3"/>
      <c r="F156" s="3"/>
      <c r="G156" s="3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</row>
    <row r="157" spans="1:250" x14ac:dyDescent="0.25">
      <c r="A157" s="21"/>
      <c r="B157" s="21"/>
      <c r="C157" s="3"/>
      <c r="D157" s="3"/>
      <c r="E157" s="3"/>
      <c r="F157" s="3"/>
      <c r="G157" s="3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</row>
    <row r="158" spans="1:250" x14ac:dyDescent="0.25">
      <c r="A158" s="21"/>
      <c r="B158" s="21"/>
      <c r="C158" s="3"/>
      <c r="D158" s="3"/>
      <c r="E158" s="3"/>
      <c r="F158" s="3"/>
      <c r="G158" s="3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</row>
    <row r="159" spans="1:250" x14ac:dyDescent="0.25">
      <c r="A159" s="21"/>
      <c r="B159" s="21"/>
      <c r="C159" s="3"/>
      <c r="D159" s="3"/>
      <c r="E159" s="3"/>
      <c r="F159" s="3"/>
      <c r="G159" s="3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</row>
    <row r="160" spans="1:250" x14ac:dyDescent="0.25">
      <c r="A160" s="21"/>
      <c r="B160" s="21"/>
      <c r="C160" s="3"/>
      <c r="D160" s="3"/>
      <c r="E160" s="3"/>
      <c r="F160" s="3"/>
      <c r="G160" s="3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</row>
    <row r="161" spans="1:250" x14ac:dyDescent="0.25">
      <c r="A161" s="21"/>
      <c r="B161" s="21"/>
      <c r="C161" s="3"/>
      <c r="D161" s="3"/>
      <c r="E161" s="3"/>
      <c r="F161" s="3"/>
      <c r="G161" s="3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</row>
    <row r="162" spans="1:250" x14ac:dyDescent="0.25">
      <c r="A162" s="21"/>
      <c r="B162" s="21"/>
      <c r="C162" s="3"/>
      <c r="D162" s="3"/>
      <c r="E162" s="3"/>
      <c r="F162" s="3"/>
      <c r="G162" s="3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</row>
    <row r="163" spans="1:250" x14ac:dyDescent="0.25">
      <c r="A163" s="21"/>
      <c r="B163" s="21"/>
      <c r="C163" s="3"/>
      <c r="D163" s="3"/>
      <c r="E163" s="3"/>
      <c r="F163" s="3"/>
      <c r="G163" s="3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</row>
    <row r="164" spans="1:250" x14ac:dyDescent="0.25">
      <c r="A164" s="21"/>
      <c r="B164" s="21"/>
      <c r="C164" s="3"/>
      <c r="D164" s="3"/>
      <c r="E164" s="3"/>
      <c r="F164" s="3"/>
      <c r="G164" s="3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</row>
    <row r="165" spans="1:250" x14ac:dyDescent="0.25">
      <c r="A165" s="21"/>
      <c r="B165" s="21"/>
      <c r="C165" s="3"/>
      <c r="D165" s="3"/>
      <c r="E165" s="3"/>
      <c r="F165" s="3"/>
      <c r="G165" s="3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</row>
    <row r="166" spans="1:250" x14ac:dyDescent="0.25">
      <c r="A166" s="21"/>
      <c r="B166" s="21"/>
      <c r="C166" s="3"/>
      <c r="D166" s="3"/>
      <c r="E166" s="3"/>
      <c r="F166" s="3"/>
      <c r="G166" s="3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</row>
    <row r="167" spans="1:250" x14ac:dyDescent="0.25">
      <c r="A167" s="21"/>
      <c r="B167" s="21"/>
      <c r="C167" s="3"/>
      <c r="D167" s="3"/>
      <c r="E167" s="3"/>
      <c r="F167" s="3"/>
      <c r="G167" s="3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</row>
    <row r="168" spans="1:250" x14ac:dyDescent="0.25">
      <c r="A168" s="21"/>
      <c r="B168" s="21"/>
      <c r="C168" s="3"/>
      <c r="D168" s="3"/>
      <c r="E168" s="3"/>
      <c r="F168" s="3"/>
      <c r="G168" s="3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</row>
    <row r="169" spans="1:250" x14ac:dyDescent="0.25">
      <c r="A169" s="21"/>
      <c r="B169" s="21"/>
      <c r="C169" s="3"/>
      <c r="D169" s="3"/>
      <c r="E169" s="3"/>
      <c r="F169" s="3"/>
      <c r="G169" s="3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</row>
    <row r="170" spans="1:250" x14ac:dyDescent="0.25">
      <c r="A170" s="21"/>
      <c r="B170" s="21"/>
      <c r="C170" s="3"/>
      <c r="D170" s="3"/>
      <c r="E170" s="3"/>
      <c r="F170" s="3"/>
      <c r="G170" s="3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</row>
    <row r="171" spans="1:250" x14ac:dyDescent="0.25">
      <c r="A171" s="21"/>
      <c r="B171" s="21"/>
      <c r="C171" s="3"/>
      <c r="D171" s="3"/>
      <c r="E171" s="3"/>
      <c r="F171" s="3"/>
      <c r="G171" s="3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</row>
    <row r="172" spans="1:250" x14ac:dyDescent="0.25">
      <c r="A172" s="21"/>
      <c r="B172" s="21"/>
      <c r="C172" s="3"/>
      <c r="D172" s="3"/>
      <c r="E172" s="3"/>
      <c r="F172" s="3"/>
      <c r="G172" s="3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</row>
    <row r="173" spans="1:250" x14ac:dyDescent="0.25">
      <c r="A173" s="21"/>
      <c r="B173" s="21"/>
      <c r="C173" s="3"/>
      <c r="D173" s="3"/>
      <c r="E173" s="3"/>
      <c r="F173" s="3"/>
      <c r="G173" s="3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</row>
    <row r="174" spans="1:250" x14ac:dyDescent="0.25">
      <c r="A174" s="21"/>
      <c r="B174" s="21"/>
      <c r="C174" s="3"/>
      <c r="D174" s="3"/>
      <c r="E174" s="3"/>
      <c r="F174" s="3"/>
      <c r="G174" s="3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</row>
    <row r="175" spans="1:250" x14ac:dyDescent="0.25">
      <c r="A175" s="21"/>
      <c r="B175" s="21"/>
      <c r="C175" s="3"/>
      <c r="D175" s="3"/>
      <c r="E175" s="3"/>
      <c r="F175" s="3"/>
      <c r="G175" s="3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</row>
    <row r="176" spans="1:250" x14ac:dyDescent="0.25">
      <c r="A176" s="21"/>
      <c r="B176" s="21"/>
      <c r="C176" s="3"/>
      <c r="D176" s="3"/>
      <c r="E176" s="3"/>
      <c r="F176" s="3"/>
      <c r="G176" s="3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</row>
    <row r="177" spans="1:250" x14ac:dyDescent="0.25">
      <c r="A177" s="21"/>
      <c r="B177" s="21"/>
      <c r="C177" s="3"/>
      <c r="D177" s="3"/>
      <c r="E177" s="3"/>
      <c r="F177" s="3"/>
      <c r="G177" s="3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</row>
    <row r="178" spans="1:250" x14ac:dyDescent="0.25">
      <c r="A178" s="21"/>
      <c r="B178" s="21"/>
      <c r="C178" s="3"/>
      <c r="D178" s="3"/>
      <c r="E178" s="3"/>
      <c r="F178" s="3"/>
      <c r="G178" s="3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</row>
    <row r="179" spans="1:250" x14ac:dyDescent="0.25">
      <c r="A179" s="21"/>
      <c r="B179" s="21"/>
      <c r="C179" s="3"/>
      <c r="D179" s="3"/>
      <c r="E179" s="3"/>
      <c r="F179" s="3"/>
      <c r="G179" s="3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</row>
    <row r="180" spans="1:250" x14ac:dyDescent="0.25">
      <c r="A180" s="21"/>
      <c r="B180" s="21"/>
      <c r="C180" s="3"/>
      <c r="D180" s="3"/>
      <c r="E180" s="3"/>
      <c r="F180" s="3"/>
      <c r="G180" s="3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</row>
    <row r="181" spans="1:250" x14ac:dyDescent="0.25">
      <c r="A181" s="21"/>
      <c r="B181" s="21"/>
      <c r="C181" s="3"/>
      <c r="D181" s="3"/>
      <c r="E181" s="3"/>
      <c r="F181" s="3"/>
      <c r="G181" s="3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</row>
    <row r="182" spans="1:250" x14ac:dyDescent="0.25">
      <c r="A182" s="21"/>
      <c r="B182" s="21"/>
      <c r="C182" s="3"/>
      <c r="D182" s="3"/>
      <c r="E182" s="3"/>
      <c r="F182" s="3"/>
      <c r="G182" s="3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</row>
    <row r="183" spans="1:250" x14ac:dyDescent="0.25">
      <c r="A183" s="21"/>
      <c r="B183" s="21"/>
      <c r="C183" s="3"/>
      <c r="D183" s="3"/>
      <c r="E183" s="3"/>
      <c r="F183" s="3"/>
      <c r="G183" s="3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</row>
    <row r="184" spans="1:250" x14ac:dyDescent="0.25">
      <c r="A184" s="21"/>
      <c r="B184" s="21"/>
      <c r="C184" s="3"/>
      <c r="D184" s="3"/>
      <c r="E184" s="3"/>
      <c r="F184" s="3"/>
      <c r="G184" s="3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</row>
    <row r="185" spans="1:250" x14ac:dyDescent="0.25">
      <c r="A185" s="21"/>
      <c r="B185" s="21"/>
      <c r="C185" s="3"/>
      <c r="D185" s="3"/>
      <c r="E185" s="3"/>
      <c r="F185" s="3"/>
      <c r="G185" s="3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</row>
    <row r="186" spans="1:250" x14ac:dyDescent="0.25">
      <c r="A186" s="21"/>
      <c r="B186" s="21"/>
      <c r="C186" s="3"/>
      <c r="D186" s="3"/>
      <c r="E186" s="3"/>
      <c r="F186" s="3"/>
      <c r="G186" s="3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</row>
    <row r="187" spans="1:250" x14ac:dyDescent="0.25">
      <c r="A187" s="21"/>
      <c r="B187" s="21"/>
      <c r="C187" s="3"/>
      <c r="D187" s="3"/>
      <c r="E187" s="3"/>
      <c r="F187" s="3"/>
      <c r="G187" s="3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</row>
    <row r="188" spans="1:250" x14ac:dyDescent="0.25">
      <c r="A188" s="21"/>
      <c r="B188" s="21"/>
      <c r="C188" s="3"/>
      <c r="D188" s="3"/>
      <c r="E188" s="3"/>
      <c r="F188" s="3"/>
      <c r="G188" s="3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</row>
    <row r="189" spans="1:250" x14ac:dyDescent="0.25">
      <c r="A189" s="21"/>
      <c r="B189" s="21"/>
      <c r="C189" s="3"/>
      <c r="D189" s="3"/>
      <c r="E189" s="3"/>
      <c r="F189" s="3"/>
      <c r="G189" s="3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</row>
    <row r="190" spans="1:250" x14ac:dyDescent="0.25">
      <c r="A190" s="21"/>
      <c r="B190" s="21"/>
      <c r="C190" s="3"/>
      <c r="D190" s="3"/>
      <c r="E190" s="3"/>
      <c r="F190" s="3"/>
      <c r="G190" s="3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</row>
    <row r="191" spans="1:250" x14ac:dyDescent="0.25">
      <c r="A191" s="21"/>
      <c r="B191" s="21"/>
      <c r="C191" s="3"/>
      <c r="D191" s="3"/>
      <c r="E191" s="3"/>
      <c r="F191" s="3"/>
      <c r="G191" s="3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</row>
    <row r="192" spans="1:250" x14ac:dyDescent="0.25">
      <c r="A192" s="21"/>
      <c r="B192" s="21"/>
      <c r="C192" s="3"/>
      <c r="D192" s="3"/>
      <c r="E192" s="3"/>
      <c r="F192" s="3"/>
      <c r="G192" s="3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</row>
    <row r="193" spans="1:250" x14ac:dyDescent="0.25">
      <c r="A193" s="21"/>
      <c r="B193" s="21"/>
      <c r="C193" s="3"/>
      <c r="D193" s="3"/>
      <c r="E193" s="3"/>
      <c r="F193" s="3"/>
      <c r="G193" s="3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</row>
    <row r="194" spans="1:250" x14ac:dyDescent="0.25">
      <c r="A194" s="21"/>
      <c r="B194" s="21"/>
      <c r="C194" s="3"/>
      <c r="D194" s="3"/>
      <c r="E194" s="3"/>
      <c r="F194" s="3"/>
      <c r="G194" s="3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</row>
    <row r="195" spans="1:250" x14ac:dyDescent="0.25">
      <c r="A195" s="21"/>
      <c r="B195" s="21"/>
      <c r="C195" s="3"/>
      <c r="D195" s="3"/>
      <c r="E195" s="3"/>
      <c r="F195" s="3"/>
      <c r="G195" s="3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</row>
    <row r="196" spans="1:250" x14ac:dyDescent="0.25">
      <c r="A196" s="21"/>
      <c r="B196" s="21"/>
      <c r="C196" s="3"/>
      <c r="D196" s="3"/>
      <c r="E196" s="3"/>
      <c r="F196" s="3"/>
      <c r="G196" s="3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</row>
    <row r="197" spans="1:250" x14ac:dyDescent="0.25">
      <c r="A197" s="21"/>
      <c r="B197" s="21"/>
      <c r="C197" s="3"/>
      <c r="D197" s="3"/>
      <c r="E197" s="3"/>
      <c r="F197" s="3"/>
      <c r="G197" s="3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</row>
    <row r="198" spans="1:250" x14ac:dyDescent="0.25">
      <c r="A198" s="21"/>
      <c r="B198" s="21"/>
      <c r="C198" s="3"/>
      <c r="D198" s="3"/>
      <c r="E198" s="3"/>
      <c r="F198" s="3"/>
      <c r="G198" s="3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</row>
    <row r="199" spans="1:250" x14ac:dyDescent="0.25">
      <c r="A199" s="21"/>
      <c r="B199" s="21"/>
      <c r="C199" s="3"/>
      <c r="D199" s="3"/>
      <c r="E199" s="3"/>
      <c r="F199" s="3"/>
      <c r="G199" s="3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</row>
    <row r="200" spans="1:250" x14ac:dyDescent="0.25">
      <c r="A200" s="21"/>
      <c r="B200" s="21"/>
      <c r="C200" s="3"/>
      <c r="D200" s="3"/>
      <c r="E200" s="3"/>
      <c r="F200" s="3"/>
      <c r="G200" s="3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</row>
    <row r="201" spans="1:250" x14ac:dyDescent="0.25">
      <c r="A201" s="21"/>
      <c r="B201" s="21"/>
      <c r="C201" s="3"/>
      <c r="D201" s="3"/>
      <c r="E201" s="3"/>
      <c r="F201" s="3"/>
      <c r="G201" s="3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</row>
    <row r="202" spans="1:250" x14ac:dyDescent="0.25">
      <c r="A202" s="21"/>
      <c r="B202" s="21"/>
      <c r="C202" s="3"/>
      <c r="D202" s="3"/>
      <c r="E202" s="3"/>
      <c r="F202" s="3"/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</row>
    <row r="203" spans="1:250" x14ac:dyDescent="0.25">
      <c r="A203" s="21"/>
      <c r="B203" s="21"/>
      <c r="C203" s="3"/>
      <c r="D203" s="3"/>
      <c r="E203" s="3"/>
      <c r="F203" s="3"/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</row>
    <row r="204" spans="1:250" x14ac:dyDescent="0.25">
      <c r="A204" s="21"/>
      <c r="B204" s="21"/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</row>
    <row r="205" spans="1:250" x14ac:dyDescent="0.25">
      <c r="A205" s="21"/>
      <c r="B205" s="21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</row>
    <row r="206" spans="1:250" x14ac:dyDescent="0.25">
      <c r="A206" s="21"/>
      <c r="B206" s="21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</row>
    <row r="207" spans="1:250" x14ac:dyDescent="0.25">
      <c r="A207" s="21"/>
      <c r="B207" s="21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</row>
    <row r="208" spans="1:250" x14ac:dyDescent="0.25">
      <c r="A208" s="21"/>
      <c r="B208" s="21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</row>
    <row r="209" spans="1:250" x14ac:dyDescent="0.25">
      <c r="A209" s="21"/>
      <c r="B209" s="21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</row>
    <row r="210" spans="1:250" x14ac:dyDescent="0.25">
      <c r="A210" s="21"/>
      <c r="B210" s="21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</row>
    <row r="211" spans="1:250" x14ac:dyDescent="0.25">
      <c r="A211" s="21"/>
      <c r="B211" s="21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</row>
    <row r="212" spans="1:250" x14ac:dyDescent="0.25">
      <c r="A212" s="21"/>
      <c r="B212" s="21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</row>
    <row r="213" spans="1:250" x14ac:dyDescent="0.25">
      <c r="A213" s="21"/>
      <c r="B213" s="21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</row>
    <row r="214" spans="1:250" x14ac:dyDescent="0.25">
      <c r="A214" s="21"/>
      <c r="B214" s="21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</row>
    <row r="215" spans="1:250" x14ac:dyDescent="0.25">
      <c r="A215" s="21"/>
      <c r="B215" s="21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</row>
    <row r="216" spans="1:250" x14ac:dyDescent="0.25">
      <c r="A216" s="21"/>
      <c r="B216" s="21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</row>
    <row r="217" spans="1:250" x14ac:dyDescent="0.25">
      <c r="A217" s="21"/>
      <c r="B217" s="21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</row>
    <row r="218" spans="1:250" x14ac:dyDescent="0.25">
      <c r="A218" s="21"/>
      <c r="B218" s="21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</row>
    <row r="219" spans="1:250" x14ac:dyDescent="0.25">
      <c r="A219" s="21"/>
      <c r="B219" s="21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</row>
    <row r="220" spans="1:250" x14ac:dyDescent="0.25">
      <c r="A220" s="21"/>
      <c r="B220" s="21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</row>
    <row r="221" spans="1:250" x14ac:dyDescent="0.25">
      <c r="A221" s="21"/>
      <c r="B221" s="21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</row>
    <row r="222" spans="1:250" x14ac:dyDescent="0.25">
      <c r="A222" s="21"/>
      <c r="B222" s="21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</row>
    <row r="223" spans="1:250" x14ac:dyDescent="0.25">
      <c r="A223" s="21"/>
      <c r="B223" s="21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</row>
    <row r="224" spans="1:250" x14ac:dyDescent="0.25">
      <c r="A224" s="21"/>
      <c r="B224" s="21"/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</row>
    <row r="225" spans="1:250" x14ac:dyDescent="0.25">
      <c r="A225" s="21"/>
      <c r="B225" s="21"/>
      <c r="C225" s="3"/>
      <c r="D225" s="3"/>
      <c r="E225" s="3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</row>
    <row r="226" spans="1:250" x14ac:dyDescent="0.25">
      <c r="A226" s="21"/>
      <c r="B226" s="21"/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</row>
    <row r="227" spans="1:250" x14ac:dyDescent="0.25">
      <c r="A227" s="21"/>
      <c r="B227" s="21"/>
      <c r="C227" s="3"/>
      <c r="D227" s="3"/>
      <c r="E227" s="3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</row>
    <row r="228" spans="1:250" x14ac:dyDescent="0.25">
      <c r="A228" s="21"/>
      <c r="B228" s="21"/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</row>
    <row r="229" spans="1:250" x14ac:dyDescent="0.25">
      <c r="A229" s="21"/>
      <c r="B229" s="21"/>
      <c r="C229" s="3"/>
      <c r="D229" s="3"/>
      <c r="E229" s="3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</row>
    <row r="230" spans="1:250" x14ac:dyDescent="0.25">
      <c r="A230" s="21"/>
      <c r="B230" s="21"/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</row>
    <row r="231" spans="1:250" x14ac:dyDescent="0.25">
      <c r="A231" s="21"/>
      <c r="B231" s="21"/>
      <c r="C231" s="3"/>
      <c r="D231" s="3"/>
      <c r="E231" s="3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</row>
    <row r="232" spans="1:250" x14ac:dyDescent="0.25">
      <c r="A232" s="21"/>
      <c r="B232" s="21"/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</row>
    <row r="233" spans="1:250" x14ac:dyDescent="0.25">
      <c r="A233" s="21"/>
      <c r="B233" s="21"/>
      <c r="C233" s="3"/>
      <c r="D233" s="3"/>
      <c r="E233" s="3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</row>
    <row r="234" spans="1:250" x14ac:dyDescent="0.25">
      <c r="A234" s="21"/>
      <c r="B234" s="21"/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</row>
    <row r="235" spans="1:250" x14ac:dyDescent="0.25">
      <c r="A235" s="21"/>
      <c r="B235" s="21"/>
      <c r="C235" s="3"/>
      <c r="D235" s="3"/>
      <c r="E235" s="3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pans="1:250" x14ac:dyDescent="0.25">
      <c r="A236" s="21"/>
      <c r="B236" s="21"/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</row>
    <row r="237" spans="1:250" x14ac:dyDescent="0.25">
      <c r="A237" s="21"/>
      <c r="B237" s="21"/>
      <c r="C237" s="3"/>
      <c r="D237" s="3"/>
      <c r="E237" s="3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</row>
    <row r="238" spans="1:250" x14ac:dyDescent="0.25">
      <c r="A238" s="21"/>
      <c r="B238" s="21"/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</row>
    <row r="239" spans="1:250" x14ac:dyDescent="0.25">
      <c r="A239" s="21"/>
      <c r="B239" s="21"/>
      <c r="C239" s="3"/>
      <c r="D239" s="3"/>
      <c r="E239" s="3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</row>
    <row r="240" spans="1:250" x14ac:dyDescent="0.25">
      <c r="A240" s="21"/>
      <c r="B240" s="21"/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</row>
    <row r="241" spans="1:250" x14ac:dyDescent="0.25">
      <c r="A241" s="21"/>
      <c r="B241" s="21"/>
      <c r="C241" s="3"/>
      <c r="D241" s="3"/>
      <c r="E241" s="3"/>
      <c r="F241" s="3"/>
      <c r="G241" s="3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</row>
    <row r="242" spans="1:250" x14ac:dyDescent="0.25">
      <c r="A242" s="21"/>
      <c r="B242" s="21"/>
      <c r="C242" s="3"/>
      <c r="D242" s="3"/>
      <c r="E242" s="3"/>
      <c r="F242" s="3"/>
      <c r="G242" s="3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</row>
    <row r="243" spans="1:250" x14ac:dyDescent="0.25">
      <c r="A243" s="21"/>
      <c r="B243" s="21"/>
      <c r="C243" s="3"/>
      <c r="D243" s="3"/>
      <c r="E243" s="3"/>
      <c r="F243" s="3"/>
      <c r="G243" s="3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</row>
    <row r="244" spans="1:250" x14ac:dyDescent="0.25">
      <c r="A244" s="21"/>
      <c r="B244" s="21"/>
      <c r="C244" s="3"/>
      <c r="D244" s="3"/>
      <c r="E244" s="3"/>
      <c r="F244" s="3"/>
      <c r="G244" s="3"/>
      <c r="H244" s="3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</row>
    <row r="245" spans="1:250" x14ac:dyDescent="0.25">
      <c r="A245" s="21"/>
      <c r="B245" s="21"/>
      <c r="C245" s="3"/>
      <c r="D245" s="3"/>
      <c r="E245" s="3"/>
      <c r="F245" s="3"/>
      <c r="G245" s="3"/>
      <c r="H245" s="3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</row>
    <row r="246" spans="1:250" x14ac:dyDescent="0.25">
      <c r="A246" s="21"/>
      <c r="B246" s="21"/>
      <c r="C246" s="3"/>
      <c r="D246" s="3"/>
      <c r="E246" s="3"/>
      <c r="F246" s="3"/>
      <c r="G246" s="3"/>
      <c r="H246" s="3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</row>
    <row r="247" spans="1:250" x14ac:dyDescent="0.25">
      <c r="A247" s="21"/>
      <c r="B247" s="21"/>
      <c r="C247" s="3"/>
      <c r="D247" s="3"/>
      <c r="E247" s="3"/>
      <c r="F247" s="3"/>
      <c r="G247" s="3"/>
      <c r="H247" s="3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</row>
    <row r="248" spans="1:250" x14ac:dyDescent="0.25">
      <c r="A248" s="21"/>
      <c r="B248" s="21"/>
      <c r="C248" s="3"/>
      <c r="D248" s="3"/>
      <c r="E248" s="3"/>
      <c r="F248" s="3"/>
      <c r="G248" s="3"/>
      <c r="H248" s="3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</row>
    <row r="249" spans="1:250" x14ac:dyDescent="0.25">
      <c r="A249" s="21"/>
      <c r="B249" s="21"/>
      <c r="C249" s="3"/>
      <c r="D249" s="3"/>
      <c r="E249" s="3"/>
      <c r="F249" s="3"/>
      <c r="G249" s="3"/>
      <c r="H249" s="3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</row>
    <row r="250" spans="1:250" x14ac:dyDescent="0.25">
      <c r="A250" s="21"/>
      <c r="B250" s="21"/>
      <c r="C250" s="3"/>
      <c r="D250" s="3"/>
      <c r="E250" s="3"/>
      <c r="F250" s="3"/>
      <c r="G250" s="3"/>
      <c r="H250" s="3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</row>
    <row r="251" spans="1:250" x14ac:dyDescent="0.25">
      <c r="A251" s="21"/>
      <c r="B251" s="21"/>
      <c r="C251" s="3"/>
      <c r="D251" s="3"/>
      <c r="E251" s="3"/>
      <c r="F251" s="3"/>
      <c r="G251" s="3"/>
      <c r="H251" s="3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</row>
    <row r="252" spans="1:250" x14ac:dyDescent="0.25">
      <c r="A252" s="21"/>
      <c r="B252" s="21"/>
      <c r="C252" s="3"/>
      <c r="D252" s="3"/>
      <c r="E252" s="3"/>
      <c r="F252" s="3"/>
      <c r="G252" s="3"/>
      <c r="H252" s="3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</row>
    <row r="253" spans="1:250" x14ac:dyDescent="0.25">
      <c r="A253" s="21"/>
      <c r="B253" s="21"/>
      <c r="C253" s="3"/>
      <c r="D253" s="3"/>
      <c r="E253" s="3"/>
      <c r="F253" s="3"/>
      <c r="G253" s="3"/>
      <c r="H253" s="3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</row>
    <row r="254" spans="1:250" x14ac:dyDescent="0.25">
      <c r="A254" s="21"/>
      <c r="B254" s="21"/>
      <c r="C254" s="3"/>
      <c r="D254" s="3"/>
      <c r="E254" s="3"/>
      <c r="F254" s="3"/>
      <c r="G254" s="3"/>
      <c r="H254" s="3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</row>
    <row r="255" spans="1:250" x14ac:dyDescent="0.25">
      <c r="A255" s="21"/>
      <c r="B255" s="21"/>
      <c r="C255" s="3"/>
      <c r="D255" s="3"/>
      <c r="E255" s="3"/>
      <c r="F255" s="3"/>
      <c r="G255" s="3"/>
      <c r="H255" s="3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</row>
    <row r="256" spans="1:250" x14ac:dyDescent="0.25">
      <c r="A256" s="21"/>
      <c r="B256" s="21"/>
      <c r="C256" s="3"/>
      <c r="D256" s="3"/>
      <c r="E256" s="3"/>
      <c r="F256" s="3"/>
      <c r="G256" s="3"/>
      <c r="H256" s="3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</row>
    <row r="257" spans="1:250" x14ac:dyDescent="0.25">
      <c r="A257" s="21"/>
      <c r="B257" s="21"/>
      <c r="C257" s="3"/>
      <c r="D257" s="3"/>
      <c r="E257" s="3"/>
      <c r="F257" s="3"/>
      <c r="G257" s="3"/>
      <c r="H257" s="3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</row>
    <row r="258" spans="1:250" x14ac:dyDescent="0.25">
      <c r="A258" s="21"/>
      <c r="B258" s="21"/>
      <c r="C258" s="3"/>
      <c r="D258" s="3"/>
      <c r="E258" s="3"/>
      <c r="F258" s="3"/>
      <c r="G258" s="3"/>
      <c r="H258" s="3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</row>
    <row r="259" spans="1:250" x14ac:dyDescent="0.25">
      <c r="A259" s="21"/>
      <c r="B259" s="21"/>
      <c r="C259" s="3"/>
      <c r="D259" s="3"/>
      <c r="E259" s="3"/>
      <c r="F259" s="3"/>
      <c r="G259" s="3"/>
      <c r="H259" s="3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</row>
    <row r="260" spans="1:250" x14ac:dyDescent="0.25">
      <c r="A260" s="21"/>
      <c r="B260" s="21"/>
      <c r="C260" s="3"/>
      <c r="D260" s="3"/>
      <c r="E260" s="3"/>
      <c r="F260" s="3"/>
      <c r="G260" s="3"/>
      <c r="H260" s="3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</row>
    <row r="261" spans="1:250" x14ac:dyDescent="0.25">
      <c r="A261" s="21"/>
      <c r="B261" s="21"/>
      <c r="C261" s="3"/>
      <c r="D261" s="3"/>
      <c r="E261" s="3"/>
      <c r="F261" s="3"/>
      <c r="G261" s="3"/>
      <c r="H261" s="3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</row>
    <row r="262" spans="1:250" x14ac:dyDescent="0.25">
      <c r="A262" s="21"/>
      <c r="B262" s="21"/>
      <c r="C262" s="3"/>
      <c r="D262" s="3"/>
      <c r="E262" s="3"/>
      <c r="F262" s="3"/>
      <c r="G262" s="3"/>
      <c r="H262" s="3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</row>
    <row r="263" spans="1:250" x14ac:dyDescent="0.25">
      <c r="A263" s="21"/>
      <c r="B263" s="21"/>
      <c r="C263" s="3"/>
      <c r="D263" s="3"/>
      <c r="E263" s="3"/>
      <c r="F263" s="3"/>
      <c r="G263" s="3"/>
      <c r="H263" s="3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</row>
    <row r="264" spans="1:250" x14ac:dyDescent="0.25">
      <c r="A264" s="21"/>
      <c r="B264" s="21"/>
      <c r="C264" s="3"/>
      <c r="D264" s="3"/>
      <c r="E264" s="3"/>
      <c r="F264" s="3"/>
      <c r="G264" s="3"/>
      <c r="H264" s="3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</row>
    <row r="265" spans="1:250" x14ac:dyDescent="0.25">
      <c r="A265" s="21"/>
      <c r="B265" s="21"/>
      <c r="C265" s="3"/>
      <c r="D265" s="3"/>
      <c r="E265" s="3"/>
      <c r="F265" s="3"/>
      <c r="G265" s="3"/>
      <c r="H265" s="3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</row>
    <row r="266" spans="1:250" x14ac:dyDescent="0.25">
      <c r="A266" s="21"/>
      <c r="B266" s="21"/>
      <c r="C266" s="3"/>
      <c r="D266" s="3"/>
      <c r="E266" s="3"/>
      <c r="F266" s="3"/>
      <c r="G266" s="3"/>
      <c r="H266" s="3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</row>
    <row r="267" spans="1:250" x14ac:dyDescent="0.25">
      <c r="A267" s="21"/>
      <c r="B267" s="21"/>
      <c r="C267" s="3"/>
      <c r="D267" s="3"/>
      <c r="E267" s="3"/>
      <c r="F267" s="3"/>
      <c r="G267" s="3"/>
      <c r="H267" s="3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</row>
    <row r="268" spans="1:250" x14ac:dyDescent="0.25">
      <c r="A268" s="21"/>
      <c r="B268" s="21"/>
      <c r="C268" s="3"/>
      <c r="D268" s="3"/>
      <c r="E268" s="3"/>
      <c r="F268" s="3"/>
      <c r="G268" s="3"/>
      <c r="H268" s="3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</row>
    <row r="269" spans="1:250" x14ac:dyDescent="0.25">
      <c r="A269" s="21"/>
      <c r="B269" s="21"/>
      <c r="C269" s="3"/>
      <c r="D269" s="3"/>
      <c r="E269" s="3"/>
      <c r="F269" s="3"/>
      <c r="G269" s="3"/>
      <c r="H269" s="3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</row>
    <row r="270" spans="1:250" x14ac:dyDescent="0.25">
      <c r="A270" s="21"/>
      <c r="B270" s="21"/>
      <c r="C270" s="3"/>
      <c r="D270" s="3"/>
      <c r="E270" s="3"/>
      <c r="F270" s="3"/>
      <c r="G270" s="3"/>
      <c r="H270" s="3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</row>
    <row r="271" spans="1:250" x14ac:dyDescent="0.25">
      <c r="A271" s="21"/>
      <c r="B271" s="21"/>
      <c r="C271" s="3"/>
      <c r="D271" s="3"/>
      <c r="E271" s="3"/>
      <c r="F271" s="3"/>
      <c r="G271" s="3"/>
      <c r="H271" s="3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</row>
    <row r="272" spans="1:250" x14ac:dyDescent="0.25">
      <c r="A272" s="21"/>
      <c r="B272" s="21"/>
      <c r="C272" s="3"/>
      <c r="D272" s="3"/>
      <c r="E272" s="3"/>
      <c r="F272" s="3"/>
      <c r="G272" s="3"/>
      <c r="H272" s="3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</row>
    <row r="273" spans="1:250" x14ac:dyDescent="0.25">
      <c r="A273" s="21"/>
      <c r="B273" s="21"/>
      <c r="C273" s="3"/>
      <c r="D273" s="3"/>
      <c r="E273" s="3"/>
      <c r="F273" s="3"/>
      <c r="G273" s="3"/>
      <c r="H273" s="3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</row>
    <row r="274" spans="1:250" x14ac:dyDescent="0.25">
      <c r="A274" s="21"/>
      <c r="B274" s="21"/>
      <c r="C274" s="3"/>
      <c r="D274" s="3"/>
      <c r="E274" s="3"/>
      <c r="F274" s="3"/>
      <c r="G274" s="3"/>
      <c r="H274" s="3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</row>
    <row r="275" spans="1:250" x14ac:dyDescent="0.25">
      <c r="A275" s="21"/>
      <c r="B275" s="21"/>
      <c r="C275" s="3"/>
      <c r="D275" s="3"/>
      <c r="E275" s="3"/>
      <c r="F275" s="3"/>
      <c r="G275" s="3"/>
      <c r="H275" s="3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</row>
    <row r="276" spans="1:250" x14ac:dyDescent="0.25">
      <c r="A276" s="21"/>
      <c r="B276" s="21"/>
      <c r="C276" s="3"/>
      <c r="D276" s="3"/>
      <c r="E276" s="3"/>
      <c r="F276" s="3"/>
      <c r="G276" s="3"/>
      <c r="H276" s="3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</row>
    <row r="277" spans="1:250" x14ac:dyDescent="0.25">
      <c r="A277" s="21"/>
      <c r="B277" s="21"/>
      <c r="C277" s="3"/>
      <c r="D277" s="3"/>
      <c r="E277" s="3"/>
      <c r="F277" s="3"/>
      <c r="G277" s="3"/>
      <c r="H277" s="3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</row>
    <row r="278" spans="1:250" x14ac:dyDescent="0.25">
      <c r="A278" s="21"/>
      <c r="B278" s="21"/>
      <c r="C278" s="3"/>
      <c r="D278" s="3"/>
      <c r="E278" s="3"/>
      <c r="F278" s="3"/>
      <c r="G278" s="3"/>
      <c r="H278" s="3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</row>
    <row r="279" spans="1:250" x14ac:dyDescent="0.25">
      <c r="A279" s="21"/>
      <c r="B279" s="21"/>
      <c r="C279" s="3"/>
      <c r="D279" s="3"/>
      <c r="E279" s="3"/>
      <c r="F279" s="3"/>
      <c r="G279" s="3"/>
      <c r="H279" s="3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</row>
    <row r="280" spans="1:250" x14ac:dyDescent="0.25">
      <c r="A280" s="21"/>
      <c r="B280" s="21"/>
      <c r="C280" s="3"/>
      <c r="D280" s="3"/>
      <c r="E280" s="3"/>
      <c r="F280" s="3"/>
      <c r="G280" s="3"/>
      <c r="H280" s="3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</row>
    <row r="281" spans="1:250" x14ac:dyDescent="0.25">
      <c r="A281" s="21"/>
      <c r="B281" s="21"/>
      <c r="C281" s="3"/>
      <c r="D281" s="3"/>
      <c r="E281" s="3"/>
      <c r="F281" s="3"/>
      <c r="G281" s="3"/>
      <c r="H281" s="3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</row>
    <row r="282" spans="1:250" x14ac:dyDescent="0.25">
      <c r="A282" s="21"/>
      <c r="B282" s="21"/>
      <c r="C282" s="3"/>
      <c r="D282" s="3"/>
      <c r="E282" s="3"/>
      <c r="F282" s="3"/>
      <c r="G282" s="3"/>
      <c r="H282" s="3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</row>
    <row r="283" spans="1:250" x14ac:dyDescent="0.25">
      <c r="A283" s="21"/>
      <c r="B283" s="21"/>
      <c r="C283" s="3"/>
      <c r="D283" s="3"/>
      <c r="E283" s="3"/>
      <c r="F283" s="3"/>
      <c r="G283" s="3"/>
      <c r="H283" s="3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</row>
    <row r="284" spans="1:250" x14ac:dyDescent="0.25">
      <c r="A284" s="21"/>
      <c r="B284" s="21"/>
      <c r="C284" s="3"/>
      <c r="D284" s="3"/>
      <c r="E284" s="3"/>
      <c r="F284" s="3"/>
      <c r="G284" s="3"/>
      <c r="H284" s="3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</row>
    <row r="285" spans="1:250" x14ac:dyDescent="0.25">
      <c r="A285" s="21"/>
      <c r="B285" s="21"/>
      <c r="C285" s="3"/>
      <c r="D285" s="3"/>
      <c r="E285" s="3"/>
      <c r="F285" s="3"/>
      <c r="G285" s="3"/>
      <c r="H285" s="3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</row>
    <row r="286" spans="1:250" x14ac:dyDescent="0.25">
      <c r="A286" s="21"/>
      <c r="B286" s="21"/>
      <c r="C286" s="3"/>
      <c r="D286" s="3"/>
      <c r="E286" s="3"/>
      <c r="F286" s="3"/>
      <c r="G286" s="3"/>
      <c r="H286" s="3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</row>
    <row r="287" spans="1:250" x14ac:dyDescent="0.25">
      <c r="A287" s="21"/>
      <c r="B287" s="21"/>
      <c r="C287" s="3"/>
      <c r="D287" s="3"/>
      <c r="E287" s="3"/>
      <c r="F287" s="3"/>
      <c r="G287" s="3"/>
      <c r="H287" s="3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</row>
    <row r="288" spans="1:250" x14ac:dyDescent="0.25">
      <c r="A288" s="21"/>
      <c r="B288" s="21"/>
      <c r="C288" s="3"/>
      <c r="D288" s="3"/>
      <c r="E288" s="3"/>
      <c r="F288" s="3"/>
      <c r="G288" s="3"/>
      <c r="H288" s="3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</row>
    <row r="289" spans="1:250" x14ac:dyDescent="0.25">
      <c r="A289" s="21"/>
      <c r="B289" s="21"/>
      <c r="C289" s="3"/>
      <c r="D289" s="3"/>
      <c r="E289" s="3"/>
      <c r="F289" s="3"/>
      <c r="G289" s="3"/>
      <c r="H289" s="3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</row>
    <row r="290" spans="1:250" x14ac:dyDescent="0.25">
      <c r="A290" s="21"/>
      <c r="B290" s="21"/>
      <c r="C290" s="3"/>
      <c r="D290" s="3"/>
      <c r="E290" s="3"/>
      <c r="F290" s="3"/>
      <c r="G290" s="3"/>
      <c r="H290" s="3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</row>
    <row r="291" spans="1:250" x14ac:dyDescent="0.25">
      <c r="A291" s="21"/>
      <c r="B291" s="21"/>
      <c r="C291" s="3"/>
      <c r="D291" s="3"/>
      <c r="E291" s="3"/>
      <c r="F291" s="3"/>
      <c r="G291" s="3"/>
      <c r="H291" s="3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</row>
    <row r="292" spans="1:250" x14ac:dyDescent="0.25">
      <c r="A292" s="21"/>
      <c r="B292" s="21"/>
      <c r="C292" s="3"/>
      <c r="D292" s="3"/>
      <c r="E292" s="3"/>
      <c r="F292" s="3"/>
      <c r="G292" s="3"/>
      <c r="H292" s="3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</row>
    <row r="293" spans="1:250" x14ac:dyDescent="0.25">
      <c r="A293" s="21"/>
      <c r="B293" s="21"/>
      <c r="C293" s="3"/>
      <c r="D293" s="3"/>
      <c r="E293" s="3"/>
      <c r="F293" s="3"/>
      <c r="G293" s="3"/>
      <c r="H293" s="3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</row>
    <row r="294" spans="1:250" x14ac:dyDescent="0.25">
      <c r="A294" s="21"/>
      <c r="B294" s="21"/>
      <c r="C294" s="3"/>
      <c r="D294" s="3"/>
      <c r="E294" s="3"/>
      <c r="F294" s="3"/>
      <c r="G294" s="3"/>
      <c r="H294" s="3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</row>
    <row r="295" spans="1:250" x14ac:dyDescent="0.25">
      <c r="A295" s="21"/>
      <c r="B295" s="21"/>
      <c r="C295" s="3"/>
      <c r="D295" s="3"/>
      <c r="E295" s="3"/>
      <c r="F295" s="3"/>
      <c r="G295" s="3"/>
      <c r="H295" s="3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</row>
    <row r="296" spans="1:250" x14ac:dyDescent="0.25">
      <c r="A296" s="21"/>
      <c r="B296" s="21"/>
      <c r="C296" s="3"/>
      <c r="D296" s="3"/>
      <c r="E296" s="3"/>
      <c r="F296" s="3"/>
      <c r="G296" s="3"/>
      <c r="H296" s="3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</row>
    <row r="297" spans="1:250" x14ac:dyDescent="0.25">
      <c r="A297" s="21"/>
      <c r="B297" s="21"/>
      <c r="C297" s="3"/>
      <c r="D297" s="3"/>
      <c r="E297" s="3"/>
      <c r="F297" s="3"/>
      <c r="G297" s="3"/>
      <c r="H297" s="3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</row>
    <row r="298" spans="1:250" x14ac:dyDescent="0.25">
      <c r="A298" s="21"/>
      <c r="B298" s="21"/>
      <c r="C298" s="3"/>
      <c r="D298" s="3"/>
      <c r="E298" s="3"/>
      <c r="F298" s="3"/>
      <c r="G298" s="3"/>
      <c r="H298" s="3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</row>
    <row r="299" spans="1:250" x14ac:dyDescent="0.25">
      <c r="A299" s="21"/>
      <c r="B299" s="21"/>
      <c r="C299" s="3"/>
      <c r="D299" s="3"/>
      <c r="E299" s="3"/>
      <c r="F299" s="3"/>
      <c r="G299" s="3"/>
      <c r="H299" s="3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</row>
    <row r="300" spans="1:250" x14ac:dyDescent="0.25">
      <c r="A300" s="21"/>
      <c r="B300" s="21"/>
      <c r="C300" s="3"/>
      <c r="D300" s="3"/>
      <c r="E300" s="3"/>
      <c r="F300" s="3"/>
      <c r="G300" s="3"/>
      <c r="H300" s="3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</row>
    <row r="301" spans="1:250" x14ac:dyDescent="0.25">
      <c r="A301" s="21"/>
      <c r="B301" s="21"/>
      <c r="C301" s="3"/>
      <c r="D301" s="3"/>
      <c r="E301" s="3"/>
      <c r="F301" s="3"/>
      <c r="G301" s="3"/>
      <c r="H301" s="3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pans="1:250" x14ac:dyDescent="0.25">
      <c r="A302" s="21"/>
      <c r="B302" s="21"/>
      <c r="C302" s="3"/>
      <c r="D302" s="3"/>
      <c r="E302" s="3"/>
      <c r="F302" s="3"/>
      <c r="G302" s="3"/>
      <c r="H302" s="3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</row>
    <row r="303" spans="1:250" x14ac:dyDescent="0.25">
      <c r="A303" s="21"/>
      <c r="B303" s="21"/>
      <c r="C303" s="3"/>
      <c r="D303" s="3"/>
      <c r="E303" s="3"/>
      <c r="F303" s="3"/>
      <c r="G303" s="3"/>
      <c r="H303" s="3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</row>
    <row r="304" spans="1:250" x14ac:dyDescent="0.25">
      <c r="A304" s="21"/>
      <c r="B304" s="21"/>
      <c r="C304" s="3"/>
      <c r="D304" s="3"/>
      <c r="E304" s="3"/>
      <c r="F304" s="3"/>
      <c r="G304" s="3"/>
      <c r="H304" s="3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</row>
    <row r="305" spans="1:250" x14ac:dyDescent="0.25">
      <c r="A305" s="21"/>
      <c r="B305" s="21"/>
      <c r="C305" s="3"/>
      <c r="D305" s="3"/>
      <c r="E305" s="3"/>
      <c r="F305" s="3"/>
      <c r="G305" s="3"/>
      <c r="H305" s="3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</row>
    <row r="306" spans="1:250" x14ac:dyDescent="0.25">
      <c r="A306" s="21"/>
      <c r="B306" s="21"/>
      <c r="C306" s="3"/>
      <c r="D306" s="3"/>
      <c r="E306" s="3"/>
      <c r="F306" s="3"/>
      <c r="G306" s="3"/>
      <c r="H306" s="3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</row>
    <row r="307" spans="1:250" x14ac:dyDescent="0.25">
      <c r="A307" s="21"/>
      <c r="B307" s="21"/>
      <c r="C307" s="3"/>
      <c r="D307" s="3"/>
      <c r="E307" s="3"/>
      <c r="F307" s="3"/>
      <c r="G307" s="3"/>
      <c r="H307" s="3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</row>
    <row r="308" spans="1:250" x14ac:dyDescent="0.25">
      <c r="A308" s="21"/>
      <c r="B308" s="21"/>
      <c r="C308" s="3"/>
      <c r="D308" s="3"/>
      <c r="E308" s="3"/>
      <c r="F308" s="3"/>
      <c r="G308" s="3"/>
      <c r="H308" s="3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</row>
    <row r="309" spans="1:250" x14ac:dyDescent="0.25">
      <c r="A309" s="21"/>
      <c r="B309" s="21"/>
      <c r="C309" s="3"/>
      <c r="D309" s="3"/>
      <c r="E309" s="3"/>
      <c r="F309" s="3"/>
      <c r="G309" s="3"/>
      <c r="H309" s="3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</row>
    <row r="310" spans="1:250" x14ac:dyDescent="0.25">
      <c r="A310" s="21"/>
      <c r="B310" s="21"/>
      <c r="C310" s="3"/>
      <c r="D310" s="3"/>
      <c r="E310" s="3"/>
      <c r="F310" s="3"/>
      <c r="G310" s="3"/>
      <c r="H310" s="3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</row>
    <row r="311" spans="1:250" x14ac:dyDescent="0.25">
      <c r="A311" s="21"/>
      <c r="B311" s="21"/>
      <c r="C311" s="3"/>
      <c r="D311" s="3"/>
      <c r="E311" s="3"/>
      <c r="F311" s="3"/>
      <c r="G311" s="3"/>
      <c r="H311" s="3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</row>
    <row r="312" spans="1:250" x14ac:dyDescent="0.25">
      <c r="A312" s="21"/>
      <c r="B312" s="21"/>
      <c r="C312" s="3"/>
      <c r="D312" s="3"/>
      <c r="E312" s="3"/>
      <c r="F312" s="3"/>
      <c r="G312" s="3"/>
      <c r="H312" s="3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</row>
    <row r="313" spans="1:250" x14ac:dyDescent="0.25">
      <c r="A313" s="21"/>
      <c r="B313" s="21"/>
      <c r="C313" s="3"/>
      <c r="D313" s="3"/>
      <c r="E313" s="3"/>
      <c r="F313" s="3"/>
      <c r="G313" s="3"/>
      <c r="H313" s="3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</row>
    <row r="314" spans="1:250" x14ac:dyDescent="0.25">
      <c r="A314" s="21"/>
      <c r="B314" s="21"/>
      <c r="C314" s="3"/>
      <c r="D314" s="3"/>
      <c r="E314" s="3"/>
      <c r="F314" s="3"/>
      <c r="G314" s="3"/>
      <c r="H314" s="3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</row>
    <row r="315" spans="1:250" x14ac:dyDescent="0.25">
      <c r="A315" s="21"/>
      <c r="B315" s="21"/>
      <c r="C315" s="3"/>
      <c r="D315" s="3"/>
      <c r="E315" s="3"/>
      <c r="F315" s="3"/>
      <c r="G315" s="3"/>
      <c r="H315" s="3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</row>
    <row r="316" spans="1:250" x14ac:dyDescent="0.25">
      <c r="A316" s="21"/>
      <c r="B316" s="21"/>
      <c r="C316" s="3"/>
      <c r="D316" s="3"/>
      <c r="E316" s="3"/>
      <c r="F316" s="3"/>
      <c r="G316" s="3"/>
      <c r="H316" s="3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</row>
    <row r="317" spans="1:250" x14ac:dyDescent="0.25">
      <c r="A317" s="21"/>
      <c r="B317" s="21"/>
      <c r="C317" s="3"/>
      <c r="D317" s="3"/>
      <c r="E317" s="3"/>
      <c r="F317" s="3"/>
      <c r="G317" s="3"/>
      <c r="H317" s="3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</row>
    <row r="318" spans="1:250" x14ac:dyDescent="0.25">
      <c r="A318" s="21"/>
      <c r="B318" s="21"/>
      <c r="C318" s="3"/>
      <c r="D318" s="3"/>
      <c r="E318" s="3"/>
      <c r="F318" s="3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</row>
    <row r="319" spans="1:250" x14ac:dyDescent="0.25">
      <c r="A319" s="21"/>
      <c r="B319" s="21"/>
      <c r="C319" s="3"/>
      <c r="D319" s="3"/>
      <c r="E319" s="3"/>
      <c r="F319" s="3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</row>
    <row r="320" spans="1:250" x14ac:dyDescent="0.25">
      <c r="A320" s="21"/>
      <c r="B320" s="21"/>
      <c r="C320" s="3"/>
      <c r="D320" s="3"/>
      <c r="E320" s="3"/>
      <c r="F320" s="3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</row>
    <row r="321" spans="1:250" x14ac:dyDescent="0.25">
      <c r="A321" s="21"/>
      <c r="B321" s="21"/>
      <c r="C321" s="3"/>
      <c r="D321" s="3"/>
      <c r="E321" s="3"/>
      <c r="F321" s="3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</row>
    <row r="322" spans="1:250" x14ac:dyDescent="0.25">
      <c r="A322" s="21"/>
      <c r="B322" s="21"/>
      <c r="C322" s="3"/>
      <c r="D322" s="3"/>
      <c r="E322" s="3"/>
      <c r="F322" s="3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</row>
    <row r="323" spans="1:250" x14ac:dyDescent="0.25">
      <c r="A323" s="21"/>
      <c r="B323" s="21"/>
      <c r="C323" s="3"/>
      <c r="D323" s="3"/>
      <c r="E323" s="3"/>
      <c r="F323" s="3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</row>
    <row r="324" spans="1:250" x14ac:dyDescent="0.25">
      <c r="A324" s="21"/>
      <c r="B324" s="21"/>
      <c r="C324" s="3"/>
      <c r="D324" s="3"/>
      <c r="E324" s="3"/>
      <c r="F324" s="3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</row>
    <row r="325" spans="1:250" x14ac:dyDescent="0.25">
      <c r="A325" s="21"/>
      <c r="B325" s="21"/>
      <c r="C325" s="3"/>
      <c r="D325" s="3"/>
      <c r="E325" s="3"/>
      <c r="F325" s="3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</row>
    <row r="326" spans="1:250" x14ac:dyDescent="0.25">
      <c r="A326" s="21"/>
      <c r="B326" s="21"/>
      <c r="C326" s="3"/>
      <c r="D326" s="3"/>
      <c r="E326" s="3"/>
      <c r="F326" s="3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</row>
    <row r="327" spans="1:250" x14ac:dyDescent="0.25">
      <c r="A327" s="21"/>
      <c r="B327" s="21"/>
      <c r="C327" s="3"/>
      <c r="D327" s="3"/>
      <c r="E327" s="3"/>
      <c r="F327" s="3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</row>
    <row r="328" spans="1:250" x14ac:dyDescent="0.25">
      <c r="A328" s="21"/>
      <c r="B328" s="21"/>
      <c r="C328" s="3"/>
      <c r="D328" s="3"/>
      <c r="E328" s="3"/>
      <c r="F328" s="3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</row>
    <row r="329" spans="1:250" x14ac:dyDescent="0.25">
      <c r="A329" s="21"/>
      <c r="B329" s="21"/>
      <c r="C329" s="3"/>
      <c r="D329" s="3"/>
      <c r="E329" s="3"/>
      <c r="F329" s="3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</row>
    <row r="330" spans="1:250" x14ac:dyDescent="0.25">
      <c r="A330" s="21"/>
      <c r="B330" s="21"/>
      <c r="C330" s="3"/>
      <c r="D330" s="3"/>
      <c r="E330" s="3"/>
      <c r="F330" s="3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</row>
    <row r="331" spans="1:250" x14ac:dyDescent="0.25">
      <c r="A331" s="21"/>
      <c r="B331" s="21"/>
      <c r="C331" s="3"/>
      <c r="D331" s="3"/>
      <c r="E331" s="3"/>
      <c r="F331" s="3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</row>
    <row r="332" spans="1:250" x14ac:dyDescent="0.25">
      <c r="A332" s="21"/>
      <c r="B332" s="21"/>
      <c r="C332" s="3"/>
      <c r="D332" s="3"/>
      <c r="E332" s="3"/>
      <c r="F332" s="3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</row>
    <row r="333" spans="1:250" x14ac:dyDescent="0.25">
      <c r="A333" s="21"/>
      <c r="B333" s="21"/>
      <c r="C333" s="3"/>
      <c r="D333" s="3"/>
      <c r="E333" s="3"/>
      <c r="F333" s="3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</row>
    <row r="334" spans="1:250" x14ac:dyDescent="0.25">
      <c r="A334" s="21"/>
      <c r="B334" s="21"/>
      <c r="C334" s="3"/>
      <c r="D334" s="3"/>
      <c r="E334" s="3"/>
      <c r="F334" s="3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</row>
    <row r="335" spans="1:250" x14ac:dyDescent="0.25">
      <c r="A335" s="21"/>
      <c r="B335" s="21"/>
      <c r="C335" s="3"/>
      <c r="D335" s="3"/>
      <c r="E335" s="3"/>
      <c r="F335" s="3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</row>
    <row r="336" spans="1:250" x14ac:dyDescent="0.25">
      <c r="A336" s="21"/>
      <c r="B336" s="21"/>
      <c r="C336" s="3"/>
      <c r="D336" s="3"/>
      <c r="E336" s="3"/>
      <c r="F336" s="3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</row>
    <row r="337" spans="1:250" x14ac:dyDescent="0.25">
      <c r="A337" s="21"/>
      <c r="B337" s="21"/>
      <c r="C337" s="3"/>
      <c r="D337" s="3"/>
      <c r="E337" s="3"/>
      <c r="F337" s="3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</row>
    <row r="338" spans="1:250" x14ac:dyDescent="0.25">
      <c r="A338" s="21"/>
      <c r="B338" s="21"/>
      <c r="C338" s="3"/>
      <c r="D338" s="3"/>
      <c r="E338" s="3"/>
      <c r="F338" s="3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</row>
    <row r="339" spans="1:250" x14ac:dyDescent="0.25">
      <c r="A339" s="21"/>
      <c r="B339" s="21"/>
      <c r="C339" s="3"/>
      <c r="D339" s="3"/>
      <c r="E339" s="3"/>
      <c r="F339" s="3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</row>
    <row r="340" spans="1:250" x14ac:dyDescent="0.25">
      <c r="A340" s="21"/>
      <c r="B340" s="21"/>
      <c r="C340" s="3"/>
      <c r="D340" s="3"/>
      <c r="E340" s="3"/>
      <c r="F340" s="3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</row>
    <row r="341" spans="1:250" x14ac:dyDescent="0.25">
      <c r="A341" s="21"/>
      <c r="B341" s="21"/>
      <c r="C341" s="3"/>
      <c r="D341" s="3"/>
      <c r="E341" s="3"/>
      <c r="F341" s="3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</row>
    <row r="342" spans="1:250" x14ac:dyDescent="0.25">
      <c r="A342" s="21"/>
      <c r="B342" s="21"/>
      <c r="C342" s="3"/>
      <c r="D342" s="3"/>
      <c r="E342" s="3"/>
      <c r="F342" s="3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</row>
    <row r="343" spans="1:250" x14ac:dyDescent="0.25">
      <c r="A343" s="21"/>
      <c r="B343" s="21"/>
      <c r="C343" s="3"/>
      <c r="D343" s="3"/>
      <c r="E343" s="3"/>
      <c r="F343" s="3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</row>
    <row r="344" spans="1:250" x14ac:dyDescent="0.25">
      <c r="A344" s="21"/>
      <c r="B344" s="21"/>
      <c r="C344" s="3"/>
      <c r="D344" s="3"/>
      <c r="E344" s="3"/>
      <c r="F344" s="3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</row>
    <row r="345" spans="1:250" x14ac:dyDescent="0.25">
      <c r="A345" s="21"/>
      <c r="B345" s="21"/>
      <c r="C345" s="3"/>
      <c r="D345" s="3"/>
      <c r="E345" s="3"/>
      <c r="F345" s="3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</row>
    <row r="346" spans="1:250" x14ac:dyDescent="0.25">
      <c r="A346" s="21"/>
      <c r="B346" s="21"/>
      <c r="C346" s="3"/>
      <c r="D346" s="3"/>
      <c r="E346" s="3"/>
      <c r="F346" s="3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</row>
    <row r="347" spans="1:250" x14ac:dyDescent="0.25">
      <c r="A347" s="21"/>
      <c r="B347" s="21"/>
      <c r="C347" s="3"/>
      <c r="D347" s="3"/>
      <c r="E347" s="3"/>
      <c r="F347" s="3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</row>
    <row r="348" spans="1:250" x14ac:dyDescent="0.25">
      <c r="A348" s="21"/>
      <c r="B348" s="21"/>
      <c r="C348" s="3"/>
      <c r="D348" s="3"/>
      <c r="E348" s="3"/>
      <c r="F348" s="3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</row>
    <row r="349" spans="1:250" x14ac:dyDescent="0.25">
      <c r="A349" s="21"/>
      <c r="B349" s="21"/>
      <c r="C349" s="3"/>
      <c r="D349" s="3"/>
      <c r="E349" s="3"/>
      <c r="F349" s="3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</row>
    <row r="350" spans="1:250" x14ac:dyDescent="0.25">
      <c r="A350" s="21"/>
      <c r="B350" s="21"/>
      <c r="C350" s="3"/>
      <c r="D350" s="3"/>
      <c r="E350" s="3"/>
      <c r="F350" s="3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</row>
    <row r="351" spans="1:250" x14ac:dyDescent="0.25">
      <c r="A351" s="21"/>
      <c r="B351" s="21"/>
      <c r="C351" s="3"/>
      <c r="D351" s="3"/>
      <c r="E351" s="3"/>
      <c r="F351" s="3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</row>
    <row r="352" spans="1:250" x14ac:dyDescent="0.25">
      <c r="A352" s="21"/>
      <c r="B352" s="21"/>
      <c r="C352" s="3"/>
      <c r="D352" s="3"/>
      <c r="E352" s="3"/>
      <c r="F352" s="3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</row>
    <row r="353" spans="1:250" x14ac:dyDescent="0.25">
      <c r="A353" s="21"/>
      <c r="B353" s="21"/>
      <c r="C353" s="3"/>
      <c r="D353" s="3"/>
      <c r="E353" s="3"/>
      <c r="F353" s="3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</row>
    <row r="354" spans="1:250" x14ac:dyDescent="0.25">
      <c r="A354" s="21"/>
      <c r="B354" s="21"/>
      <c r="C354" s="3"/>
      <c r="D354" s="3"/>
      <c r="E354" s="3"/>
      <c r="F354" s="3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</row>
    <row r="355" spans="1:250" x14ac:dyDescent="0.25">
      <c r="A355" s="21"/>
      <c r="B355" s="21"/>
      <c r="C355" s="3"/>
      <c r="D355" s="3"/>
      <c r="E355" s="3"/>
      <c r="F355" s="3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</row>
    <row r="356" spans="1:250" x14ac:dyDescent="0.25">
      <c r="A356" s="21"/>
      <c r="B356" s="21"/>
      <c r="C356" s="3"/>
      <c r="D356" s="3"/>
      <c r="E356" s="3"/>
      <c r="F356" s="3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</row>
    <row r="357" spans="1:250" x14ac:dyDescent="0.25">
      <c r="A357" s="21"/>
      <c r="B357" s="21"/>
      <c r="C357" s="3"/>
      <c r="D357" s="3"/>
      <c r="E357" s="3"/>
      <c r="F357" s="3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</row>
    <row r="358" spans="1:250" x14ac:dyDescent="0.25">
      <c r="A358" s="21"/>
      <c r="B358" s="21"/>
      <c r="C358" s="3"/>
      <c r="D358" s="3"/>
      <c r="E358" s="3"/>
      <c r="F358" s="3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</row>
    <row r="359" spans="1:250" x14ac:dyDescent="0.25">
      <c r="A359" s="21"/>
      <c r="B359" s="21"/>
      <c r="C359" s="3"/>
      <c r="D359" s="3"/>
      <c r="E359" s="3"/>
      <c r="F359" s="3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</row>
    <row r="360" spans="1:250" x14ac:dyDescent="0.25">
      <c r="A360" s="21"/>
      <c r="B360" s="21"/>
      <c r="C360" s="3"/>
      <c r="D360" s="3"/>
      <c r="E360" s="3"/>
      <c r="F360" s="3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</row>
    <row r="361" spans="1:250" x14ac:dyDescent="0.25">
      <c r="A361" s="21"/>
      <c r="B361" s="21"/>
      <c r="C361" s="3"/>
      <c r="D361" s="3"/>
      <c r="E361" s="3"/>
      <c r="F361" s="3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</row>
    <row r="362" spans="1:250" x14ac:dyDescent="0.25">
      <c r="A362" s="21"/>
      <c r="B362" s="21"/>
      <c r="C362" s="3"/>
      <c r="D362" s="3"/>
      <c r="E362" s="3"/>
      <c r="F362" s="3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</row>
    <row r="363" spans="1:250" x14ac:dyDescent="0.25">
      <c r="A363" s="21"/>
      <c r="B363" s="21"/>
      <c r="C363" s="3"/>
      <c r="D363" s="3"/>
      <c r="E363" s="3"/>
      <c r="F363" s="3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</row>
    <row r="364" spans="1:250" x14ac:dyDescent="0.25">
      <c r="A364" s="21"/>
      <c r="B364" s="21"/>
      <c r="C364" s="3"/>
      <c r="D364" s="3"/>
      <c r="E364" s="3"/>
      <c r="F364" s="3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</row>
    <row r="365" spans="1:250" x14ac:dyDescent="0.25">
      <c r="A365" s="21"/>
      <c r="B365" s="21"/>
      <c r="C365" s="3"/>
      <c r="D365" s="3"/>
      <c r="E365" s="3"/>
      <c r="F365" s="3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</row>
    <row r="366" spans="1:250" x14ac:dyDescent="0.25">
      <c r="A366" s="21"/>
      <c r="B366" s="21"/>
      <c r="C366" s="3"/>
      <c r="D366" s="3"/>
      <c r="E366" s="3"/>
      <c r="F366" s="3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</row>
    <row r="367" spans="1:250" x14ac:dyDescent="0.25">
      <c r="A367" s="21"/>
      <c r="B367" s="21"/>
      <c r="C367" s="3"/>
      <c r="D367" s="3"/>
      <c r="E367" s="3"/>
      <c r="F367" s="3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</row>
    <row r="368" spans="1:250" x14ac:dyDescent="0.25">
      <c r="A368" s="21"/>
      <c r="B368" s="21"/>
      <c r="C368" s="3"/>
      <c r="D368" s="3"/>
      <c r="E368" s="3"/>
      <c r="F368" s="3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</row>
    <row r="369" spans="1:250" x14ac:dyDescent="0.25">
      <c r="A369" s="21"/>
      <c r="B369" s="21"/>
      <c r="C369" s="3"/>
      <c r="D369" s="3"/>
      <c r="E369" s="3"/>
      <c r="F369" s="3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</row>
    <row r="370" spans="1:250" x14ac:dyDescent="0.25">
      <c r="A370" s="21"/>
      <c r="B370" s="21"/>
      <c r="C370" s="3"/>
      <c r="D370" s="3"/>
      <c r="E370" s="3"/>
      <c r="F370" s="3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</row>
    <row r="371" spans="1:250" x14ac:dyDescent="0.25">
      <c r="A371" s="21"/>
      <c r="B371" s="21"/>
      <c r="C371" s="3"/>
      <c r="D371" s="3"/>
      <c r="E371" s="3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</row>
    <row r="372" spans="1:250" x14ac:dyDescent="0.25">
      <c r="A372" s="21"/>
      <c r="B372" s="21"/>
      <c r="C372" s="3"/>
      <c r="D372" s="3"/>
      <c r="E372" s="3"/>
      <c r="F372" s="3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</row>
    <row r="373" spans="1:250" x14ac:dyDescent="0.25">
      <c r="A373" s="21"/>
      <c r="B373" s="21"/>
      <c r="C373" s="3"/>
      <c r="D373" s="3"/>
      <c r="E373" s="3"/>
      <c r="F373" s="3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</row>
    <row r="374" spans="1:250" x14ac:dyDescent="0.25">
      <c r="A374" s="21"/>
      <c r="B374" s="21"/>
      <c r="C374" s="3"/>
      <c r="D374" s="3"/>
      <c r="E374" s="3"/>
      <c r="F374" s="3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</row>
    <row r="375" spans="1:250" x14ac:dyDescent="0.25">
      <c r="A375" s="21"/>
      <c r="B375" s="21"/>
      <c r="C375" s="3"/>
      <c r="D375" s="3"/>
      <c r="E375" s="3"/>
      <c r="F375" s="3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</row>
    <row r="376" spans="1:250" x14ac:dyDescent="0.25">
      <c r="A376" s="21"/>
      <c r="B376" s="21"/>
      <c r="C376" s="3"/>
      <c r="D376" s="3"/>
      <c r="E376" s="3"/>
      <c r="F376" s="3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</row>
    <row r="377" spans="1:250" x14ac:dyDescent="0.25">
      <c r="A377" s="21"/>
      <c r="B377" s="21"/>
      <c r="C377" s="3"/>
      <c r="D377" s="3"/>
      <c r="E377" s="3"/>
      <c r="F377" s="3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</row>
    <row r="378" spans="1:250" x14ac:dyDescent="0.25">
      <c r="A378" s="21"/>
      <c r="B378" s="21"/>
      <c r="C378" s="3"/>
      <c r="D378" s="3"/>
      <c r="E378" s="3"/>
      <c r="F378" s="3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</row>
    <row r="379" spans="1:250" x14ac:dyDescent="0.25">
      <c r="A379" s="21"/>
      <c r="B379" s="21"/>
      <c r="C379" s="3"/>
      <c r="D379" s="3"/>
      <c r="E379" s="3"/>
      <c r="F379" s="3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</row>
    <row r="380" spans="1:250" x14ac:dyDescent="0.25">
      <c r="A380" s="21"/>
      <c r="B380" s="21"/>
      <c r="C380" s="3"/>
      <c r="D380" s="3"/>
      <c r="E380" s="3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</row>
    <row r="381" spans="1:250" x14ac:dyDescent="0.25">
      <c r="A381" s="21"/>
      <c r="B381" s="21"/>
      <c r="C381" s="3"/>
      <c r="D381" s="3"/>
      <c r="E381" s="3"/>
      <c r="F381" s="3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</row>
    <row r="382" spans="1:250" x14ac:dyDescent="0.25">
      <c r="A382" s="21"/>
      <c r="B382" s="21"/>
      <c r="C382" s="3"/>
      <c r="D382" s="3"/>
      <c r="E382" s="3"/>
      <c r="F382" s="3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</row>
    <row r="383" spans="1:250" x14ac:dyDescent="0.25">
      <c r="A383" s="21"/>
      <c r="B383" s="21"/>
      <c r="C383" s="3"/>
      <c r="D383" s="3"/>
      <c r="E383" s="3"/>
      <c r="F383" s="3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</row>
    <row r="384" spans="1:250" x14ac:dyDescent="0.25">
      <c r="A384" s="21"/>
      <c r="B384" s="21"/>
      <c r="C384" s="3"/>
      <c r="D384" s="3"/>
      <c r="E384" s="3"/>
      <c r="F384" s="3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</row>
    <row r="385" spans="1:250" x14ac:dyDescent="0.25">
      <c r="A385" s="21"/>
      <c r="B385" s="21"/>
      <c r="C385" s="3"/>
      <c r="D385" s="3"/>
      <c r="E385" s="3"/>
      <c r="F385" s="3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</row>
    <row r="386" spans="1:250" x14ac:dyDescent="0.25">
      <c r="A386" s="21"/>
      <c r="B386" s="21"/>
      <c r="C386" s="3"/>
      <c r="D386" s="3"/>
      <c r="E386" s="3"/>
      <c r="F386" s="3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</row>
    <row r="387" spans="1:250" x14ac:dyDescent="0.25">
      <c r="A387" s="21"/>
      <c r="B387" s="21"/>
      <c r="C387" s="3"/>
      <c r="D387" s="3"/>
      <c r="E387" s="3"/>
      <c r="F387" s="3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</row>
    <row r="388" spans="1:250" x14ac:dyDescent="0.25">
      <c r="A388" s="21"/>
      <c r="B388" s="21"/>
      <c r="C388" s="3"/>
      <c r="D388" s="3"/>
      <c r="E388" s="3"/>
      <c r="F388" s="3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</row>
    <row r="389" spans="1:250" x14ac:dyDescent="0.25">
      <c r="A389" s="21"/>
      <c r="B389" s="21"/>
      <c r="C389" s="3"/>
      <c r="D389" s="3"/>
      <c r="E389" s="3"/>
      <c r="F389" s="3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</row>
    <row r="390" spans="1:250" x14ac:dyDescent="0.25">
      <c r="A390" s="21"/>
      <c r="B390" s="21"/>
      <c r="C390" s="3"/>
      <c r="D390" s="3"/>
      <c r="E390" s="3"/>
      <c r="F390" s="3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</row>
    <row r="391" spans="1:250" x14ac:dyDescent="0.25">
      <c r="A391" s="21"/>
      <c r="B391" s="21"/>
      <c r="C391" s="3"/>
      <c r="D391" s="3"/>
      <c r="E391" s="3"/>
      <c r="F391" s="3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</row>
    <row r="392" spans="1:250" x14ac:dyDescent="0.25">
      <c r="A392" s="21"/>
      <c r="B392" s="21"/>
      <c r="C392" s="3"/>
      <c r="D392" s="3"/>
      <c r="E392" s="3"/>
      <c r="F392" s="3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</row>
    <row r="393" spans="1:250" x14ac:dyDescent="0.25">
      <c r="A393" s="21"/>
      <c r="B393" s="21"/>
      <c r="C393" s="3"/>
      <c r="D393" s="3"/>
      <c r="E393" s="3"/>
      <c r="F393" s="3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</row>
    <row r="394" spans="1:250" x14ac:dyDescent="0.25">
      <c r="A394" s="21"/>
      <c r="B394" s="21"/>
      <c r="C394" s="3"/>
      <c r="D394" s="3"/>
      <c r="E394" s="3"/>
      <c r="F394" s="3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</row>
    <row r="395" spans="1:250" x14ac:dyDescent="0.25">
      <c r="A395" s="21"/>
      <c r="B395" s="21"/>
      <c r="C395" s="3"/>
      <c r="D395" s="3"/>
      <c r="E395" s="3"/>
      <c r="F395" s="3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</row>
    <row r="396" spans="1:250" x14ac:dyDescent="0.25">
      <c r="A396" s="21"/>
      <c r="B396" s="21"/>
      <c r="C396" s="3"/>
      <c r="D396" s="3"/>
      <c r="E396" s="3"/>
      <c r="F396" s="3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</row>
    <row r="397" spans="1:250" x14ac:dyDescent="0.25">
      <c r="A397" s="21"/>
      <c r="B397" s="21"/>
      <c r="C397" s="3"/>
      <c r="D397" s="3"/>
      <c r="E397" s="3"/>
      <c r="F397" s="3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</row>
    <row r="398" spans="1:250" x14ac:dyDescent="0.25">
      <c r="A398" s="21"/>
      <c r="B398" s="21"/>
      <c r="C398" s="3"/>
      <c r="D398" s="3"/>
      <c r="E398" s="3"/>
      <c r="F398" s="3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</row>
    <row r="399" spans="1:250" x14ac:dyDescent="0.25">
      <c r="A399" s="21"/>
      <c r="B399" s="21"/>
      <c r="C399" s="3"/>
      <c r="D399" s="3"/>
      <c r="E399" s="3"/>
      <c r="F399" s="3"/>
      <c r="G399" s="3"/>
      <c r="H399" s="3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</row>
    <row r="400" spans="1:250" x14ac:dyDescent="0.25">
      <c r="A400" s="21"/>
      <c r="B400" s="21"/>
      <c r="C400" s="3"/>
      <c r="D400" s="3"/>
      <c r="E400" s="3"/>
      <c r="F400" s="3"/>
      <c r="G400" s="3"/>
      <c r="H400" s="3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</row>
    <row r="401" spans="1:250" x14ac:dyDescent="0.25">
      <c r="A401" s="21"/>
      <c r="B401" s="21"/>
      <c r="C401" s="3"/>
      <c r="D401" s="3"/>
      <c r="E401" s="3"/>
      <c r="F401" s="3"/>
      <c r="G401" s="3"/>
      <c r="H401" s="3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</row>
    <row r="402" spans="1:250" x14ac:dyDescent="0.25">
      <c r="A402" s="21"/>
      <c r="B402" s="21"/>
      <c r="C402" s="3"/>
      <c r="D402" s="3"/>
      <c r="E402" s="3"/>
      <c r="F402" s="3"/>
      <c r="G402" s="3"/>
      <c r="H402" s="3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</row>
    <row r="403" spans="1:250" x14ac:dyDescent="0.25">
      <c r="A403" s="21"/>
      <c r="B403" s="21"/>
      <c r="C403" s="3"/>
      <c r="D403" s="3"/>
      <c r="E403" s="3"/>
      <c r="F403" s="3"/>
      <c r="G403" s="3"/>
      <c r="H403" s="3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</row>
    <row r="404" spans="1:250" x14ac:dyDescent="0.25">
      <c r="A404" s="21"/>
      <c r="B404" s="21"/>
      <c r="C404" s="3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</row>
    <row r="405" spans="1:250" x14ac:dyDescent="0.25">
      <c r="A405" s="21"/>
      <c r="B405" s="21"/>
      <c r="C405" s="3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</row>
    <row r="406" spans="1:250" x14ac:dyDescent="0.25">
      <c r="A406" s="21"/>
      <c r="B406" s="21"/>
      <c r="C406" s="3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</row>
    <row r="407" spans="1:250" x14ac:dyDescent="0.25">
      <c r="A407" s="21"/>
      <c r="B407" s="21"/>
      <c r="C407" s="3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</row>
    <row r="408" spans="1:250" x14ac:dyDescent="0.25">
      <c r="A408" s="21"/>
      <c r="B408" s="21"/>
      <c r="C408" s="3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</row>
    <row r="409" spans="1:250" x14ac:dyDescent="0.25">
      <c r="A409" s="21"/>
      <c r="B409" s="21"/>
      <c r="C409" s="3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</row>
    <row r="410" spans="1:250" x14ac:dyDescent="0.25">
      <c r="A410" s="21"/>
      <c r="B410" s="21"/>
      <c r="C410" s="3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</row>
    <row r="411" spans="1:250" x14ac:dyDescent="0.25">
      <c r="A411" s="21"/>
      <c r="B411" s="21"/>
      <c r="C411" s="3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</row>
    <row r="412" spans="1:250" x14ac:dyDescent="0.25">
      <c r="A412" s="21"/>
      <c r="B412" s="21"/>
      <c r="C412" s="3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</row>
    <row r="413" spans="1:250" x14ac:dyDescent="0.25">
      <c r="A413" s="21"/>
      <c r="B413" s="21"/>
      <c r="C413" s="3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</row>
    <row r="414" spans="1:250" x14ac:dyDescent="0.25">
      <c r="A414" s="21"/>
      <c r="B414" s="21"/>
      <c r="C414" s="3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</row>
    <row r="415" spans="1:250" x14ac:dyDescent="0.25">
      <c r="A415" s="21"/>
      <c r="B415" s="21"/>
      <c r="C415" s="3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</row>
    <row r="416" spans="1:250" x14ac:dyDescent="0.25">
      <c r="A416" s="21"/>
      <c r="B416" s="21"/>
      <c r="C416" s="3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</row>
    <row r="417" spans="1:250" x14ac:dyDescent="0.25">
      <c r="A417" s="21"/>
      <c r="B417" s="21"/>
      <c r="C417" s="3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</row>
    <row r="418" spans="1:250" x14ac:dyDescent="0.25">
      <c r="A418" s="21"/>
      <c r="B418" s="21"/>
      <c r="C418" s="3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</row>
    <row r="419" spans="1:250" x14ac:dyDescent="0.25">
      <c r="A419" s="21"/>
      <c r="B419" s="21"/>
      <c r="C419" s="3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</row>
    <row r="420" spans="1:250" x14ac:dyDescent="0.25">
      <c r="A420" s="21"/>
      <c r="B420" s="21"/>
      <c r="C420" s="3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</row>
    <row r="421" spans="1:250" x14ac:dyDescent="0.25">
      <c r="A421" s="21"/>
      <c r="B421" s="21"/>
      <c r="C421" s="3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</row>
    <row r="422" spans="1:250" x14ac:dyDescent="0.25">
      <c r="A422" s="21"/>
      <c r="B422" s="21"/>
      <c r="C422" s="3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</row>
    <row r="423" spans="1:250" x14ac:dyDescent="0.25">
      <c r="A423" s="21"/>
      <c r="B423" s="21"/>
      <c r="C423" s="3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</row>
    <row r="424" spans="1:250" x14ac:dyDescent="0.25">
      <c r="A424" s="21"/>
      <c r="B424" s="21"/>
      <c r="C424" s="3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</row>
    <row r="425" spans="1:250" x14ac:dyDescent="0.25">
      <c r="A425" s="21"/>
      <c r="B425" s="21"/>
      <c r="C425" s="3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</row>
    <row r="426" spans="1:250" x14ac:dyDescent="0.25">
      <c r="A426" s="21"/>
      <c r="B426" s="21"/>
      <c r="C426" s="3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</row>
    <row r="427" spans="1:250" x14ac:dyDescent="0.25">
      <c r="A427" s="21"/>
      <c r="B427" s="21"/>
      <c r="C427" s="3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</row>
    <row r="428" spans="1:250" x14ac:dyDescent="0.25">
      <c r="A428" s="21"/>
      <c r="B428" s="21"/>
      <c r="C428" s="3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</row>
    <row r="429" spans="1:250" x14ac:dyDescent="0.25">
      <c r="A429" s="21"/>
      <c r="B429" s="21"/>
      <c r="C429" s="3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</row>
    <row r="430" spans="1:250" x14ac:dyDescent="0.25">
      <c r="A430" s="21"/>
      <c r="B430" s="21"/>
      <c r="C430" s="3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</row>
    <row r="431" spans="1:250" x14ac:dyDescent="0.25">
      <c r="A431" s="21"/>
      <c r="B431" s="21"/>
      <c r="C431" s="3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</row>
    <row r="432" spans="1:250" x14ac:dyDescent="0.25">
      <c r="A432" s="21"/>
      <c r="B432" s="21"/>
      <c r="C432" s="3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</row>
    <row r="433" spans="1:250" x14ac:dyDescent="0.25">
      <c r="A433" s="21"/>
      <c r="B433" s="21"/>
      <c r="C433" s="3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</row>
    <row r="434" spans="1:250" x14ac:dyDescent="0.25">
      <c r="A434" s="21"/>
      <c r="B434" s="21"/>
      <c r="C434" s="3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</row>
    <row r="435" spans="1:250" x14ac:dyDescent="0.25">
      <c r="A435" s="21"/>
      <c r="B435" s="21"/>
      <c r="C435" s="3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</row>
    <row r="436" spans="1:250" x14ac:dyDescent="0.25">
      <c r="A436" s="21"/>
      <c r="B436" s="21"/>
      <c r="C436" s="3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</row>
    <row r="437" spans="1:250" x14ac:dyDescent="0.25">
      <c r="A437" s="21"/>
      <c r="B437" s="21"/>
      <c r="C437" s="3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</row>
    <row r="438" spans="1:250" x14ac:dyDescent="0.25">
      <c r="A438" s="21"/>
      <c r="B438" s="21"/>
      <c r="C438" s="3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</row>
    <row r="439" spans="1:250" x14ac:dyDescent="0.25">
      <c r="A439" s="21"/>
      <c r="B439" s="21"/>
      <c r="C439" s="3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</row>
    <row r="440" spans="1:250" x14ac:dyDescent="0.25">
      <c r="A440" s="21"/>
      <c r="B440" s="21"/>
      <c r="C440" s="3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</row>
    <row r="441" spans="1:250" x14ac:dyDescent="0.25">
      <c r="A441" s="21"/>
      <c r="B441" s="21"/>
      <c r="C441" s="3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</row>
    <row r="442" spans="1:250" x14ac:dyDescent="0.25">
      <c r="A442" s="21"/>
      <c r="B442" s="21"/>
      <c r="C442" s="3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</row>
    <row r="443" spans="1:250" x14ac:dyDescent="0.25">
      <c r="A443" s="21"/>
      <c r="B443" s="21"/>
      <c r="C443" s="3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</row>
    <row r="444" spans="1:250" x14ac:dyDescent="0.25">
      <c r="A444" s="21"/>
      <c r="B444" s="21"/>
      <c r="C444" s="3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</row>
    <row r="445" spans="1:250" x14ac:dyDescent="0.25">
      <c r="A445" s="21"/>
      <c r="B445" s="21"/>
      <c r="C445" s="3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</row>
    <row r="446" spans="1:250" x14ac:dyDescent="0.25">
      <c r="A446" s="21"/>
      <c r="B446" s="21"/>
      <c r="C446" s="3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</row>
    <row r="447" spans="1:250" x14ac:dyDescent="0.25">
      <c r="A447" s="21"/>
      <c r="B447" s="21"/>
      <c r="C447" s="3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</row>
    <row r="448" spans="1:250" x14ac:dyDescent="0.25">
      <c r="A448" s="21"/>
      <c r="B448" s="21"/>
      <c r="C448" s="3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</row>
    <row r="449" spans="1:250" x14ac:dyDescent="0.25">
      <c r="A449" s="21"/>
      <c r="B449" s="21"/>
      <c r="C449" s="3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</row>
    <row r="450" spans="1:250" x14ac:dyDescent="0.25">
      <c r="A450" s="21"/>
      <c r="B450" s="21"/>
      <c r="C450" s="3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</row>
    <row r="451" spans="1:250" x14ac:dyDescent="0.25">
      <c r="A451" s="21"/>
      <c r="B451" s="21"/>
      <c r="C451" s="3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</row>
    <row r="452" spans="1:250" x14ac:dyDescent="0.25">
      <c r="A452" s="21"/>
      <c r="B452" s="21"/>
      <c r="C452" s="3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</row>
    <row r="453" spans="1:250" x14ac:dyDescent="0.25">
      <c r="A453" s="21"/>
      <c r="B453" s="21"/>
      <c r="C453" s="3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</row>
    <row r="454" spans="1:250" x14ac:dyDescent="0.25">
      <c r="A454" s="21"/>
      <c r="B454" s="21"/>
      <c r="C454" s="3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</row>
    <row r="455" spans="1:250" x14ac:dyDescent="0.25">
      <c r="A455" s="21"/>
      <c r="B455" s="21"/>
      <c r="C455" s="3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</row>
    <row r="456" spans="1:250" x14ac:dyDescent="0.25">
      <c r="A456" s="21"/>
      <c r="B456" s="21"/>
      <c r="C456" s="3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</row>
    <row r="457" spans="1:250" x14ac:dyDescent="0.25">
      <c r="A457" s="21"/>
      <c r="B457" s="21"/>
      <c r="C457" s="3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</row>
    <row r="458" spans="1:250" x14ac:dyDescent="0.25">
      <c r="A458" s="21"/>
      <c r="B458" s="21"/>
      <c r="C458" s="3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</row>
    <row r="459" spans="1:250" x14ac:dyDescent="0.25">
      <c r="A459" s="21"/>
      <c r="B459" s="21"/>
      <c r="C459" s="3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</row>
    <row r="460" spans="1:250" x14ac:dyDescent="0.25">
      <c r="A460" s="21"/>
      <c r="B460" s="21"/>
      <c r="C460" s="3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</row>
    <row r="461" spans="1:250" x14ac:dyDescent="0.25">
      <c r="A461" s="21"/>
      <c r="B461" s="21"/>
      <c r="C461" s="3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</row>
    <row r="462" spans="1:250" x14ac:dyDescent="0.25">
      <c r="A462" s="21"/>
      <c r="B462" s="21"/>
      <c r="C462" s="3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</row>
    <row r="463" spans="1:250" x14ac:dyDescent="0.25">
      <c r="A463" s="21"/>
      <c r="B463" s="21"/>
      <c r="C463" s="3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</row>
    <row r="464" spans="1:250" x14ac:dyDescent="0.25">
      <c r="A464" s="21"/>
      <c r="B464" s="21"/>
      <c r="C464" s="3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</row>
    <row r="465" spans="1:250" x14ac:dyDescent="0.25">
      <c r="A465" s="21"/>
      <c r="B465" s="21"/>
      <c r="C465" s="3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</row>
    <row r="466" spans="1:250" x14ac:dyDescent="0.25">
      <c r="A466" s="21"/>
      <c r="B466" s="21"/>
      <c r="C466" s="3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</row>
    <row r="467" spans="1:250" x14ac:dyDescent="0.25">
      <c r="A467" s="21"/>
      <c r="B467" s="21"/>
      <c r="C467" s="3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</row>
    <row r="468" spans="1:250" x14ac:dyDescent="0.25">
      <c r="A468" s="21"/>
      <c r="B468" s="21"/>
      <c r="C468" s="3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</row>
    <row r="469" spans="1:250" x14ac:dyDescent="0.25">
      <c r="A469" s="21"/>
      <c r="B469" s="21"/>
      <c r="C469" s="3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</row>
    <row r="470" spans="1:250" x14ac:dyDescent="0.25">
      <c r="A470" s="21"/>
      <c r="B470" s="21"/>
      <c r="C470" s="3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</row>
    <row r="471" spans="1:250" x14ac:dyDescent="0.25">
      <c r="A471" s="21"/>
      <c r="B471" s="21"/>
      <c r="C471" s="3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</row>
    <row r="472" spans="1:250" x14ac:dyDescent="0.25">
      <c r="A472" s="21"/>
      <c r="B472" s="21"/>
      <c r="C472" s="3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</row>
    <row r="473" spans="1:250" x14ac:dyDescent="0.25">
      <c r="A473" s="21"/>
      <c r="B473" s="21"/>
      <c r="C473" s="3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</row>
    <row r="474" spans="1:250" x14ac:dyDescent="0.25">
      <c r="A474" s="21"/>
      <c r="B474" s="21"/>
      <c r="C474" s="3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</row>
    <row r="475" spans="1:250" x14ac:dyDescent="0.25">
      <c r="A475" s="21"/>
      <c r="B475" s="21"/>
      <c r="C475" s="3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</row>
    <row r="476" spans="1:250" x14ac:dyDescent="0.25">
      <c r="A476" s="21"/>
      <c r="B476" s="21"/>
      <c r="C476" s="3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</row>
    <row r="477" spans="1:250" x14ac:dyDescent="0.25">
      <c r="A477" s="21"/>
      <c r="B477" s="21"/>
      <c r="C477" s="3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</row>
    <row r="478" spans="1:250" x14ac:dyDescent="0.25">
      <c r="A478" s="21"/>
      <c r="B478" s="21"/>
      <c r="C478" s="3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</row>
    <row r="479" spans="1:250" x14ac:dyDescent="0.25">
      <c r="A479" s="21"/>
      <c r="B479" s="21"/>
      <c r="C479" s="3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</row>
    <row r="480" spans="1:250" x14ac:dyDescent="0.25">
      <c r="A480" s="21"/>
      <c r="B480" s="21"/>
      <c r="C480" s="3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</row>
    <row r="481" spans="1:250" x14ac:dyDescent="0.25">
      <c r="A481" s="21"/>
      <c r="B481" s="21"/>
      <c r="C481" s="3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</row>
    <row r="482" spans="1:250" x14ac:dyDescent="0.25">
      <c r="A482" s="21"/>
      <c r="B482" s="21"/>
      <c r="C482" s="3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</row>
    <row r="483" spans="1:250" x14ac:dyDescent="0.25">
      <c r="A483" s="21"/>
      <c r="B483" s="21"/>
      <c r="C483" s="3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</row>
    <row r="484" spans="1:250" x14ac:dyDescent="0.25">
      <c r="A484" s="21"/>
      <c r="B484" s="21"/>
      <c r="C484" s="3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</row>
    <row r="485" spans="1:250" x14ac:dyDescent="0.25">
      <c r="A485" s="21"/>
      <c r="B485" s="21"/>
      <c r="C485" s="3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  <c r="IP485" s="3"/>
    </row>
    <row r="486" spans="1:250" x14ac:dyDescent="0.25">
      <c r="A486" s="21"/>
      <c r="B486" s="21"/>
      <c r="C486" s="3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  <c r="IP486" s="3"/>
    </row>
    <row r="487" spans="1:250" x14ac:dyDescent="0.25">
      <c r="A487" s="21"/>
      <c r="B487" s="21"/>
      <c r="C487" s="3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  <c r="IP487" s="3"/>
    </row>
    <row r="488" spans="1:250" x14ac:dyDescent="0.25">
      <c r="A488" s="21"/>
      <c r="B488" s="21"/>
      <c r="C488" s="3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</row>
    <row r="489" spans="1:250" x14ac:dyDescent="0.25">
      <c r="A489" s="21"/>
      <c r="B489" s="21"/>
      <c r="C489" s="3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  <c r="IP489" s="3"/>
    </row>
    <row r="490" spans="1:250" x14ac:dyDescent="0.25">
      <c r="A490" s="21"/>
      <c r="B490" s="21"/>
      <c r="C490" s="3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</row>
    <row r="491" spans="1:250" x14ac:dyDescent="0.25">
      <c r="A491" s="21"/>
      <c r="B491" s="21"/>
      <c r="C491" s="3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</row>
    <row r="492" spans="1:250" x14ac:dyDescent="0.25">
      <c r="A492" s="21"/>
      <c r="B492" s="21"/>
      <c r="C492" s="3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</row>
    <row r="493" spans="1:250" x14ac:dyDescent="0.25">
      <c r="A493" s="21"/>
      <c r="B493" s="21"/>
      <c r="C493" s="3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</row>
    <row r="494" spans="1:250" x14ac:dyDescent="0.25">
      <c r="A494" s="21"/>
      <c r="B494" s="21"/>
      <c r="C494" s="3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</row>
    <row r="495" spans="1:250" x14ac:dyDescent="0.25">
      <c r="A495" s="21"/>
      <c r="B495" s="21"/>
      <c r="C495" s="3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  <c r="IP495" s="3"/>
    </row>
    <row r="496" spans="1:250" x14ac:dyDescent="0.25">
      <c r="A496" s="21"/>
      <c r="B496" s="21"/>
      <c r="C496" s="3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</row>
    <row r="497" spans="1:250" x14ac:dyDescent="0.25">
      <c r="A497" s="21"/>
      <c r="B497" s="21"/>
      <c r="C497" s="3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</row>
    <row r="498" spans="1:250" x14ac:dyDescent="0.25">
      <c r="A498" s="21"/>
      <c r="B498" s="21"/>
      <c r="C498" s="3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</row>
    <row r="499" spans="1:250" x14ac:dyDescent="0.25">
      <c r="A499" s="21"/>
      <c r="B499" s="21"/>
      <c r="C499" s="3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  <c r="IP499" s="3"/>
    </row>
    <row r="500" spans="1:250" x14ac:dyDescent="0.25">
      <c r="A500" s="21"/>
      <c r="B500" s="21"/>
      <c r="C500" s="3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</row>
    <row r="501" spans="1:250" x14ac:dyDescent="0.25">
      <c r="A501" s="21"/>
      <c r="B501" s="21"/>
      <c r="C501" s="3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</row>
    <row r="502" spans="1:250" x14ac:dyDescent="0.25">
      <c r="A502" s="21"/>
      <c r="B502" s="21"/>
      <c r="C502" s="3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</row>
    <row r="503" spans="1:250" x14ac:dyDescent="0.25">
      <c r="A503" s="21"/>
      <c r="B503" s="21"/>
      <c r="C503" s="3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  <c r="IP503" s="3"/>
    </row>
    <row r="504" spans="1:250" x14ac:dyDescent="0.25">
      <c r="A504" s="21"/>
      <c r="B504" s="21"/>
      <c r="C504" s="3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</row>
    <row r="505" spans="1:250" x14ac:dyDescent="0.25">
      <c r="A505" s="21"/>
      <c r="B505" s="21"/>
      <c r="C505" s="3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</row>
    <row r="506" spans="1:250" x14ac:dyDescent="0.25">
      <c r="A506" s="21"/>
      <c r="B506" s="21"/>
      <c r="C506" s="3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</row>
    <row r="507" spans="1:250" x14ac:dyDescent="0.25">
      <c r="A507" s="21"/>
      <c r="B507" s="21"/>
      <c r="C507" s="3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</row>
    <row r="508" spans="1:250" x14ac:dyDescent="0.25">
      <c r="A508" s="21"/>
      <c r="B508" s="21"/>
      <c r="C508" s="3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</row>
    <row r="509" spans="1:250" x14ac:dyDescent="0.25">
      <c r="A509" s="21"/>
      <c r="B509" s="21"/>
      <c r="C509" s="3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</row>
    <row r="510" spans="1:250" x14ac:dyDescent="0.25">
      <c r="A510" s="21"/>
      <c r="B510" s="21"/>
      <c r="C510" s="3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</row>
    <row r="511" spans="1:250" x14ac:dyDescent="0.25">
      <c r="A511" s="21"/>
      <c r="B511" s="21"/>
      <c r="C511" s="3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  <c r="IP511" s="3"/>
    </row>
    <row r="512" spans="1:250" x14ac:dyDescent="0.25">
      <c r="A512" s="21"/>
      <c r="B512" s="21"/>
      <c r="C512" s="3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</row>
    <row r="513" spans="1:250" x14ac:dyDescent="0.25">
      <c r="A513" s="21"/>
      <c r="B513" s="21"/>
      <c r="C513" s="3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  <c r="IP513" s="3"/>
    </row>
    <row r="514" spans="1:250" x14ac:dyDescent="0.25">
      <c r="A514" s="21"/>
      <c r="B514" s="21"/>
      <c r="C514" s="3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  <c r="IP514" s="3"/>
    </row>
    <row r="515" spans="1:250" x14ac:dyDescent="0.25">
      <c r="A515" s="21"/>
      <c r="B515" s="21"/>
      <c r="C515" s="3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  <c r="IP515" s="3"/>
    </row>
    <row r="516" spans="1:250" x14ac:dyDescent="0.25">
      <c r="A516" s="21"/>
      <c r="B516" s="21"/>
      <c r="C516" s="3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</row>
    <row r="517" spans="1:250" x14ac:dyDescent="0.25">
      <c r="A517" s="21"/>
      <c r="B517" s="21"/>
      <c r="C517" s="3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  <c r="IP517" s="3"/>
    </row>
    <row r="518" spans="1:250" x14ac:dyDescent="0.25">
      <c r="A518" s="21"/>
      <c r="B518" s="21"/>
      <c r="C518" s="3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  <c r="IP518" s="3"/>
    </row>
    <row r="519" spans="1:250" x14ac:dyDescent="0.25">
      <c r="A519" s="21"/>
      <c r="B519" s="21"/>
      <c r="C519" s="3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</row>
    <row r="520" spans="1:250" x14ac:dyDescent="0.25">
      <c r="A520" s="21"/>
      <c r="B520" s="21"/>
      <c r="C520" s="3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  <c r="IP520" s="3"/>
    </row>
    <row r="521" spans="1:250" x14ac:dyDescent="0.25">
      <c r="A521" s="21"/>
      <c r="B521" s="21"/>
      <c r="C521" s="3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  <c r="IP521" s="3"/>
    </row>
    <row r="522" spans="1:250" x14ac:dyDescent="0.25">
      <c r="A522" s="21"/>
      <c r="B522" s="21"/>
      <c r="C522" s="3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  <c r="IP522" s="3"/>
    </row>
    <row r="523" spans="1:250" x14ac:dyDescent="0.25">
      <c r="A523" s="21"/>
      <c r="B523" s="21"/>
      <c r="C523" s="3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</row>
    <row r="524" spans="1:250" x14ac:dyDescent="0.25">
      <c r="A524" s="21"/>
      <c r="B524" s="21"/>
      <c r="C524" s="3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</row>
    <row r="525" spans="1:250" x14ac:dyDescent="0.25">
      <c r="A525" s="21"/>
      <c r="B525" s="21"/>
      <c r="C525" s="3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  <c r="IP525" s="3"/>
    </row>
    <row r="526" spans="1:250" x14ac:dyDescent="0.25">
      <c r="A526" s="21"/>
      <c r="B526" s="21"/>
      <c r="C526" s="3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</row>
    <row r="527" spans="1:250" x14ac:dyDescent="0.25">
      <c r="A527" s="21"/>
      <c r="B527" s="21"/>
      <c r="C527" s="3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</row>
    <row r="528" spans="1:250" x14ac:dyDescent="0.25">
      <c r="A528" s="21"/>
      <c r="B528" s="21"/>
      <c r="C528" s="3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</row>
    <row r="529" spans="1:250" x14ac:dyDescent="0.25">
      <c r="A529" s="21"/>
      <c r="B529" s="21"/>
      <c r="C529" s="3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</row>
    <row r="530" spans="1:250" x14ac:dyDescent="0.25">
      <c r="A530" s="21"/>
      <c r="B530" s="21"/>
      <c r="C530" s="3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</row>
    <row r="531" spans="1:250" x14ac:dyDescent="0.25">
      <c r="A531" s="21"/>
      <c r="B531" s="21"/>
      <c r="C531" s="3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</row>
    <row r="532" spans="1:250" x14ac:dyDescent="0.25">
      <c r="A532" s="21"/>
      <c r="B532" s="21"/>
      <c r="C532" s="3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  <c r="IP532" s="3"/>
    </row>
    <row r="533" spans="1:250" x14ac:dyDescent="0.25">
      <c r="A533" s="21"/>
      <c r="B533" s="21"/>
      <c r="C533" s="3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</row>
    <row r="534" spans="1:250" x14ac:dyDescent="0.25">
      <c r="A534" s="21"/>
      <c r="B534" s="21"/>
      <c r="C534" s="3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  <c r="IP534" s="3"/>
    </row>
    <row r="535" spans="1:250" x14ac:dyDescent="0.25">
      <c r="A535" s="21"/>
      <c r="B535" s="21"/>
      <c r="C535" s="3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  <c r="IP535" s="3"/>
    </row>
    <row r="536" spans="1:250" x14ac:dyDescent="0.25">
      <c r="A536" s="21"/>
      <c r="B536" s="21"/>
      <c r="C536" s="3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  <c r="IP536" s="3"/>
    </row>
    <row r="537" spans="1:250" x14ac:dyDescent="0.25">
      <c r="A537" s="21"/>
      <c r="B537" s="21"/>
      <c r="C537" s="3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</row>
    <row r="538" spans="1:250" x14ac:dyDescent="0.25">
      <c r="A538" s="21"/>
      <c r="B538" s="21"/>
      <c r="C538" s="3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</row>
    <row r="539" spans="1:250" x14ac:dyDescent="0.25">
      <c r="A539" s="21"/>
      <c r="B539" s="21"/>
      <c r="C539" s="3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  <c r="IP539" s="3"/>
    </row>
    <row r="540" spans="1:250" x14ac:dyDescent="0.25">
      <c r="A540" s="21"/>
      <c r="B540" s="21"/>
      <c r="C540" s="3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</row>
    <row r="541" spans="1:250" x14ac:dyDescent="0.25">
      <c r="A541" s="21"/>
      <c r="B541" s="21"/>
      <c r="C541" s="3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  <c r="IP541" s="3"/>
    </row>
    <row r="542" spans="1:250" x14ac:dyDescent="0.25">
      <c r="A542" s="21"/>
      <c r="B542" s="21"/>
      <c r="C542" s="3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</row>
    <row r="543" spans="1:250" x14ac:dyDescent="0.25">
      <c r="A543" s="21"/>
      <c r="B543" s="21"/>
      <c r="C543" s="3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  <c r="IP543" s="3"/>
    </row>
    <row r="544" spans="1:250" x14ac:dyDescent="0.25">
      <c r="A544" s="21"/>
      <c r="B544" s="21"/>
      <c r="C544" s="3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  <c r="IP544" s="3"/>
    </row>
    <row r="545" spans="1:250" x14ac:dyDescent="0.25">
      <c r="A545" s="21"/>
      <c r="B545" s="21"/>
      <c r="C545" s="3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  <c r="IP545" s="3"/>
    </row>
    <row r="546" spans="1:250" x14ac:dyDescent="0.25">
      <c r="A546" s="21"/>
      <c r="B546" s="21"/>
      <c r="C546" s="3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  <c r="IP546" s="3"/>
    </row>
    <row r="547" spans="1:250" x14ac:dyDescent="0.25">
      <c r="A547" s="21"/>
      <c r="B547" s="21"/>
      <c r="C547" s="3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  <c r="IP547" s="3"/>
    </row>
    <row r="548" spans="1:250" x14ac:dyDescent="0.25">
      <c r="A548" s="21"/>
      <c r="B548" s="21"/>
      <c r="C548" s="3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  <c r="IP548" s="3"/>
    </row>
    <row r="549" spans="1:250" x14ac:dyDescent="0.25">
      <c r="A549" s="21"/>
      <c r="B549" s="21"/>
      <c r="C549" s="3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  <c r="IP549" s="3"/>
    </row>
    <row r="550" spans="1:250" x14ac:dyDescent="0.25">
      <c r="A550" s="21"/>
      <c r="B550" s="21"/>
      <c r="C550" s="3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  <c r="IP550" s="3"/>
    </row>
    <row r="551" spans="1:250" x14ac:dyDescent="0.25">
      <c r="A551" s="21"/>
      <c r="B551" s="21"/>
      <c r="C551" s="3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  <c r="IP551" s="3"/>
    </row>
    <row r="552" spans="1:250" x14ac:dyDescent="0.25">
      <c r="A552" s="21"/>
      <c r="B552" s="21"/>
      <c r="C552" s="3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  <c r="IP552" s="3"/>
    </row>
    <row r="553" spans="1:250" x14ac:dyDescent="0.25">
      <c r="A553" s="21"/>
      <c r="B553" s="21"/>
      <c r="C553" s="3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  <c r="IP553" s="3"/>
    </row>
    <row r="554" spans="1:250" x14ac:dyDescent="0.25">
      <c r="A554" s="21"/>
      <c r="B554" s="21"/>
      <c r="C554" s="3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  <c r="IP554" s="3"/>
    </row>
    <row r="555" spans="1:250" x14ac:dyDescent="0.25">
      <c r="A555" s="21"/>
      <c r="B555" s="21"/>
      <c r="C555" s="3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  <c r="IP555" s="3"/>
    </row>
    <row r="556" spans="1:250" x14ac:dyDescent="0.25">
      <c r="A556" s="21"/>
      <c r="B556" s="21"/>
      <c r="C556" s="3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  <c r="IP556" s="3"/>
    </row>
    <row r="557" spans="1:250" x14ac:dyDescent="0.25">
      <c r="A557" s="21"/>
      <c r="B557" s="21"/>
      <c r="C557" s="3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  <c r="IP557" s="3"/>
    </row>
    <row r="558" spans="1:250" x14ac:dyDescent="0.25">
      <c r="A558" s="21"/>
      <c r="B558" s="21"/>
      <c r="C558" s="3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</row>
    <row r="559" spans="1:250" x14ac:dyDescent="0.25">
      <c r="A559" s="21"/>
      <c r="B559" s="21"/>
      <c r="C559" s="3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  <c r="IP559" s="3"/>
    </row>
    <row r="560" spans="1:250" x14ac:dyDescent="0.25">
      <c r="A560" s="21"/>
      <c r="B560" s="21"/>
      <c r="C560" s="3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  <c r="IP560" s="3"/>
    </row>
    <row r="561" spans="1:250" x14ac:dyDescent="0.25">
      <c r="A561" s="21"/>
      <c r="B561" s="21"/>
      <c r="C561" s="3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  <c r="IP561" s="3"/>
    </row>
    <row r="562" spans="1:250" x14ac:dyDescent="0.25">
      <c r="A562" s="21"/>
      <c r="B562" s="21"/>
      <c r="C562" s="3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  <c r="IP562" s="3"/>
    </row>
    <row r="563" spans="1:250" x14ac:dyDescent="0.25">
      <c r="A563" s="21"/>
      <c r="B563" s="21"/>
      <c r="C563" s="3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  <c r="IP563" s="3"/>
    </row>
    <row r="564" spans="1:250" x14ac:dyDescent="0.25">
      <c r="A564" s="21"/>
      <c r="B564" s="21"/>
      <c r="C564" s="3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  <c r="IP564" s="3"/>
    </row>
    <row r="565" spans="1:250" x14ac:dyDescent="0.25">
      <c r="A565" s="21"/>
      <c r="B565" s="21"/>
      <c r="C565" s="3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  <c r="IP565" s="3"/>
    </row>
    <row r="566" spans="1:250" x14ac:dyDescent="0.25">
      <c r="A566" s="21"/>
      <c r="B566" s="21"/>
      <c r="C566" s="3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  <c r="IP566" s="3"/>
    </row>
    <row r="567" spans="1:250" x14ac:dyDescent="0.25">
      <c r="A567" s="21"/>
      <c r="B567" s="21"/>
      <c r="C567" s="3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  <c r="IP567" s="3"/>
    </row>
    <row r="568" spans="1:250" x14ac:dyDescent="0.25">
      <c r="A568" s="21"/>
      <c r="B568" s="21"/>
      <c r="C568" s="3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  <c r="IP568" s="3"/>
    </row>
    <row r="569" spans="1:250" x14ac:dyDescent="0.25">
      <c r="A569" s="21"/>
      <c r="B569" s="21"/>
      <c r="C569" s="3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  <c r="IP569" s="3"/>
    </row>
    <row r="570" spans="1:250" x14ac:dyDescent="0.25">
      <c r="A570" s="21"/>
      <c r="B570" s="21"/>
      <c r="C570" s="3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  <c r="IP570" s="3"/>
    </row>
    <row r="571" spans="1:250" x14ac:dyDescent="0.25">
      <c r="A571" s="21"/>
      <c r="B571" s="21"/>
      <c r="C571" s="3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  <c r="IP571" s="3"/>
    </row>
    <row r="572" spans="1:250" x14ac:dyDescent="0.25">
      <c r="A572" s="21"/>
      <c r="B572" s="21"/>
      <c r="C572" s="3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  <c r="IP572" s="3"/>
    </row>
    <row r="573" spans="1:250" x14ac:dyDescent="0.25">
      <c r="A573" s="21"/>
      <c r="B573" s="21"/>
      <c r="C573" s="3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  <c r="IP573" s="3"/>
    </row>
    <row r="574" spans="1:250" x14ac:dyDescent="0.25">
      <c r="A574" s="21"/>
      <c r="B574" s="21"/>
      <c r="C574" s="3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  <c r="IP574" s="3"/>
    </row>
    <row r="575" spans="1:250" x14ac:dyDescent="0.25">
      <c r="A575" s="21"/>
      <c r="B575" s="21"/>
      <c r="C575" s="3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  <c r="IP575" s="3"/>
    </row>
    <row r="576" spans="1:250" x14ac:dyDescent="0.25">
      <c r="A576" s="21"/>
      <c r="B576" s="21"/>
      <c r="C576" s="3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  <c r="IP576" s="3"/>
    </row>
    <row r="577" spans="1:250" x14ac:dyDescent="0.25">
      <c r="A577" s="21"/>
      <c r="B577" s="21"/>
      <c r="C577" s="3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  <c r="IP577" s="3"/>
    </row>
    <row r="578" spans="1:250" x14ac:dyDescent="0.25">
      <c r="A578" s="21"/>
      <c r="B578" s="21"/>
      <c r="C578" s="3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  <c r="IP578" s="3"/>
    </row>
    <row r="579" spans="1:250" x14ac:dyDescent="0.25">
      <c r="A579" s="21"/>
      <c r="B579" s="21"/>
      <c r="C579" s="3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  <c r="IP579" s="3"/>
    </row>
    <row r="580" spans="1:250" x14ac:dyDescent="0.25">
      <c r="A580" s="21"/>
      <c r="B580" s="21"/>
      <c r="C580" s="3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  <c r="IP580" s="3"/>
    </row>
    <row r="581" spans="1:250" x14ac:dyDescent="0.25">
      <c r="A581" s="21"/>
      <c r="B581" s="21"/>
      <c r="C581" s="3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  <c r="IP581" s="3"/>
    </row>
    <row r="582" spans="1:250" x14ac:dyDescent="0.25">
      <c r="A582" s="21"/>
      <c r="B582" s="21"/>
      <c r="C582" s="3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  <c r="IP582" s="3"/>
    </row>
    <row r="583" spans="1:250" x14ac:dyDescent="0.25">
      <c r="A583" s="21"/>
      <c r="B583" s="21"/>
      <c r="C583" s="3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  <c r="IP583" s="3"/>
    </row>
    <row r="584" spans="1:250" x14ac:dyDescent="0.25">
      <c r="A584" s="21"/>
      <c r="B584" s="21"/>
      <c r="C584" s="3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  <c r="IP584" s="3"/>
    </row>
    <row r="585" spans="1:250" x14ac:dyDescent="0.25">
      <c r="A585" s="21"/>
      <c r="B585" s="21"/>
      <c r="C585" s="3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</row>
    <row r="586" spans="1:250" x14ac:dyDescent="0.25">
      <c r="A586" s="21"/>
      <c r="B586" s="21"/>
      <c r="C586" s="3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  <c r="IP586" s="3"/>
    </row>
    <row r="587" spans="1:250" x14ac:dyDescent="0.25">
      <c r="A587" s="21"/>
      <c r="B587" s="21"/>
      <c r="C587" s="3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</row>
    <row r="588" spans="1:250" x14ac:dyDescent="0.25">
      <c r="A588" s="21"/>
      <c r="B588" s="21"/>
      <c r="C588" s="3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  <c r="IP588" s="3"/>
    </row>
    <row r="589" spans="1:250" x14ac:dyDescent="0.25">
      <c r="A589" s="21"/>
      <c r="B589" s="21"/>
      <c r="C589" s="3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</row>
    <row r="590" spans="1:250" x14ac:dyDescent="0.25">
      <c r="A590" s="21"/>
      <c r="B590" s="21"/>
      <c r="C590" s="3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  <c r="IP590" s="3"/>
    </row>
    <row r="591" spans="1:250" x14ac:dyDescent="0.25">
      <c r="A591" s="21"/>
      <c r="B591" s="21"/>
      <c r="C591" s="3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  <c r="IP591" s="3"/>
    </row>
    <row r="592" spans="1:250" x14ac:dyDescent="0.25">
      <c r="A592" s="21"/>
      <c r="B592" s="21"/>
      <c r="C592" s="3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</row>
    <row r="593" spans="1:250" x14ac:dyDescent="0.25">
      <c r="A593" s="21"/>
      <c r="B593" s="21"/>
      <c r="C593" s="3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  <c r="IP593" s="3"/>
    </row>
    <row r="594" spans="1:250" x14ac:dyDescent="0.25">
      <c r="A594" s="21"/>
      <c r="B594" s="21"/>
      <c r="C594" s="3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  <c r="IP594" s="3"/>
    </row>
    <row r="595" spans="1:250" x14ac:dyDescent="0.25">
      <c r="A595" s="21"/>
      <c r="B595" s="21"/>
      <c r="C595" s="3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  <c r="IP595" s="3"/>
    </row>
    <row r="596" spans="1:250" x14ac:dyDescent="0.25">
      <c r="A596" s="21"/>
      <c r="B596" s="21"/>
      <c r="C596" s="3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  <c r="IP596" s="3"/>
    </row>
    <row r="597" spans="1:250" x14ac:dyDescent="0.25">
      <c r="A597" s="21"/>
      <c r="B597" s="21"/>
      <c r="C597" s="3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  <c r="IP597" s="3"/>
    </row>
    <row r="598" spans="1:250" x14ac:dyDescent="0.25">
      <c r="A598" s="21"/>
      <c r="B598" s="21"/>
      <c r="C598" s="3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  <c r="IP598" s="3"/>
    </row>
    <row r="599" spans="1:250" x14ac:dyDescent="0.25">
      <c r="A599" s="21"/>
      <c r="B599" s="21"/>
      <c r="C599" s="3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  <c r="IP599" s="3"/>
    </row>
    <row r="600" spans="1:250" x14ac:dyDescent="0.25">
      <c r="A600" s="21"/>
      <c r="B600" s="21"/>
      <c r="C600" s="3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  <c r="IP600" s="3"/>
    </row>
    <row r="601" spans="1:250" x14ac:dyDescent="0.25">
      <c r="A601" s="21"/>
      <c r="B601" s="21"/>
      <c r="C601" s="3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  <c r="IP601" s="3"/>
    </row>
    <row r="602" spans="1:250" x14ac:dyDescent="0.25">
      <c r="A602" s="21"/>
      <c r="B602" s="21"/>
      <c r="C602" s="3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  <c r="IP602" s="3"/>
    </row>
    <row r="603" spans="1:250" x14ac:dyDescent="0.25">
      <c r="A603" s="21"/>
      <c r="B603" s="21"/>
      <c r="C603" s="3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  <c r="IP603" s="3"/>
    </row>
    <row r="604" spans="1:250" x14ac:dyDescent="0.25">
      <c r="A604" s="21"/>
      <c r="B604" s="21"/>
      <c r="C604" s="3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  <c r="IP604" s="3"/>
    </row>
    <row r="605" spans="1:250" x14ac:dyDescent="0.25">
      <c r="A605" s="21"/>
      <c r="B605" s="21"/>
      <c r="C605" s="3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  <c r="IP605" s="3"/>
    </row>
    <row r="606" spans="1:250" x14ac:dyDescent="0.25">
      <c r="A606" s="21"/>
      <c r="B606" s="21"/>
      <c r="C606" s="3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  <c r="IP606" s="3"/>
    </row>
    <row r="607" spans="1:250" x14ac:dyDescent="0.25">
      <c r="A607" s="21"/>
      <c r="B607" s="21"/>
      <c r="C607" s="3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  <c r="IP607" s="3"/>
    </row>
    <row r="608" spans="1:250" x14ac:dyDescent="0.25">
      <c r="A608" s="21"/>
      <c r="B608" s="21"/>
      <c r="C608" s="3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  <c r="IP608" s="3"/>
    </row>
    <row r="609" spans="1:250" x14ac:dyDescent="0.25">
      <c r="A609" s="21"/>
      <c r="B609" s="21"/>
      <c r="C609" s="3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  <c r="IP609" s="3"/>
    </row>
    <row r="610" spans="1:250" x14ac:dyDescent="0.25">
      <c r="A610" s="21"/>
      <c r="B610" s="21"/>
      <c r="C610" s="3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  <c r="IP610" s="3"/>
    </row>
    <row r="611" spans="1:250" x14ac:dyDescent="0.25">
      <c r="A611" s="21"/>
      <c r="B611" s="21"/>
      <c r="C611" s="3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  <c r="IP611" s="3"/>
    </row>
    <row r="612" spans="1:250" x14ac:dyDescent="0.25">
      <c r="A612" s="21"/>
      <c r="B612" s="21"/>
      <c r="C612" s="3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  <c r="IP612" s="3"/>
    </row>
    <row r="613" spans="1:250" x14ac:dyDescent="0.25">
      <c r="A613" s="21"/>
      <c r="B613" s="21"/>
      <c r="C613" s="3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  <c r="IP613" s="3"/>
    </row>
    <row r="614" spans="1:250" x14ac:dyDescent="0.25">
      <c r="A614" s="21"/>
      <c r="B614" s="21"/>
      <c r="C614" s="3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  <c r="IP614" s="3"/>
    </row>
    <row r="615" spans="1:250" x14ac:dyDescent="0.25">
      <c r="A615" s="21"/>
      <c r="B615" s="21"/>
      <c r="C615" s="3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  <c r="IP615" s="3"/>
    </row>
    <row r="616" spans="1:250" x14ac:dyDescent="0.25">
      <c r="A616" s="21"/>
      <c r="B616" s="21"/>
      <c r="C616" s="3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  <c r="IP616" s="3"/>
    </row>
    <row r="617" spans="1:250" x14ac:dyDescent="0.25">
      <c r="A617" s="21"/>
      <c r="B617" s="21"/>
      <c r="C617" s="3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  <c r="IP617" s="3"/>
    </row>
    <row r="618" spans="1:250" x14ac:dyDescent="0.25">
      <c r="A618" s="21"/>
      <c r="B618" s="21"/>
      <c r="C618" s="3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  <c r="IP618" s="3"/>
    </row>
    <row r="619" spans="1:250" x14ac:dyDescent="0.25">
      <c r="A619" s="21"/>
      <c r="B619" s="21"/>
      <c r="C619" s="3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  <c r="IP619" s="3"/>
    </row>
    <row r="620" spans="1:250" x14ac:dyDescent="0.25">
      <c r="A620" s="21"/>
      <c r="B620" s="21"/>
      <c r="C620" s="3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  <c r="IP620" s="3"/>
    </row>
    <row r="621" spans="1:250" x14ac:dyDescent="0.25">
      <c r="A621" s="21"/>
      <c r="B621" s="21"/>
      <c r="C621" s="3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  <c r="IP621" s="3"/>
    </row>
    <row r="622" spans="1:250" x14ac:dyDescent="0.25">
      <c r="A622" s="21"/>
      <c r="B622" s="21"/>
      <c r="C622" s="3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  <c r="IP622" s="3"/>
    </row>
    <row r="623" spans="1:250" x14ac:dyDescent="0.25">
      <c r="A623" s="21"/>
      <c r="B623" s="21"/>
      <c r="C623" s="3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  <c r="IP623" s="3"/>
    </row>
    <row r="624" spans="1:250" x14ac:dyDescent="0.25">
      <c r="A624" s="21"/>
      <c r="B624" s="21"/>
      <c r="C624" s="3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  <c r="IP624" s="3"/>
    </row>
    <row r="625" spans="1:250" x14ac:dyDescent="0.25">
      <c r="A625" s="21"/>
      <c r="B625" s="21"/>
      <c r="C625" s="3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  <c r="IP625" s="3"/>
    </row>
    <row r="626" spans="1:250" x14ac:dyDescent="0.25">
      <c r="A626" s="21"/>
      <c r="B626" s="21"/>
      <c r="C626" s="3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  <c r="IP626" s="3"/>
    </row>
    <row r="627" spans="1:250" x14ac:dyDescent="0.25">
      <c r="A627" s="21"/>
      <c r="B627" s="21"/>
      <c r="C627" s="3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  <c r="IP627" s="3"/>
    </row>
    <row r="628" spans="1:250" x14ac:dyDescent="0.25">
      <c r="A628" s="21"/>
      <c r="B628" s="21"/>
      <c r="C628" s="3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  <c r="IP628" s="3"/>
    </row>
    <row r="629" spans="1:250" x14ac:dyDescent="0.25">
      <c r="A629" s="21"/>
      <c r="B629" s="21"/>
      <c r="C629" s="3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  <c r="IP629" s="3"/>
    </row>
    <row r="630" spans="1:250" x14ac:dyDescent="0.25">
      <c r="A630" s="21"/>
      <c r="B630" s="21"/>
      <c r="C630" s="3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  <c r="IP630" s="3"/>
    </row>
    <row r="631" spans="1:250" x14ac:dyDescent="0.25">
      <c r="A631" s="21"/>
      <c r="B631" s="21"/>
      <c r="C631" s="3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  <c r="IP631" s="3"/>
    </row>
    <row r="632" spans="1:250" x14ac:dyDescent="0.25">
      <c r="A632" s="21"/>
      <c r="B632" s="21"/>
      <c r="C632" s="3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  <c r="IP632" s="3"/>
    </row>
    <row r="633" spans="1:250" x14ac:dyDescent="0.25">
      <c r="A633" s="21"/>
      <c r="B633" s="21"/>
      <c r="C633" s="3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</row>
    <row r="634" spans="1:250" x14ac:dyDescent="0.25">
      <c r="A634" s="21"/>
      <c r="B634" s="21"/>
      <c r="C634" s="3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  <c r="IP634" s="3"/>
    </row>
    <row r="635" spans="1:250" x14ac:dyDescent="0.25">
      <c r="A635" s="21"/>
      <c r="B635" s="21"/>
      <c r="C635" s="3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</row>
    <row r="636" spans="1:250" x14ac:dyDescent="0.25">
      <c r="A636" s="21"/>
      <c r="B636" s="21"/>
      <c r="C636" s="3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</row>
    <row r="637" spans="1:250" x14ac:dyDescent="0.25">
      <c r="A637" s="21"/>
      <c r="B637" s="21"/>
      <c r="C637" s="3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</row>
    <row r="638" spans="1:250" x14ac:dyDescent="0.25">
      <c r="A638" s="21"/>
      <c r="B638" s="21"/>
      <c r="C638" s="3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</row>
    <row r="639" spans="1:250" x14ac:dyDescent="0.25">
      <c r="A639" s="21"/>
      <c r="B639" s="21"/>
      <c r="C639" s="3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</row>
    <row r="640" spans="1:250" x14ac:dyDescent="0.25">
      <c r="A640" s="21"/>
      <c r="B640" s="21"/>
      <c r="C640" s="3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</row>
    <row r="641" spans="1:250" x14ac:dyDescent="0.25">
      <c r="A641" s="21"/>
      <c r="B641" s="21"/>
      <c r="C641" s="3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</row>
    <row r="642" spans="1:250" x14ac:dyDescent="0.25">
      <c r="A642" s="21"/>
      <c r="B642" s="21"/>
      <c r="C642" s="3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</row>
    <row r="643" spans="1:250" x14ac:dyDescent="0.25">
      <c r="A643" s="21"/>
      <c r="B643" s="21"/>
      <c r="C643" s="3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</row>
    <row r="644" spans="1:250" x14ac:dyDescent="0.25">
      <c r="A644" s="21"/>
      <c r="B644" s="21"/>
      <c r="C644" s="3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</row>
    <row r="645" spans="1:250" x14ac:dyDescent="0.25">
      <c r="A645" s="21"/>
      <c r="B645" s="21"/>
      <c r="C645" s="3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</row>
    <row r="646" spans="1:250" x14ac:dyDescent="0.25">
      <c r="A646" s="21"/>
      <c r="B646" s="21"/>
      <c r="C646" s="3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</row>
    <row r="647" spans="1:250" x14ac:dyDescent="0.25">
      <c r="A647" s="21"/>
      <c r="B647" s="21"/>
      <c r="C647" s="3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</row>
    <row r="648" spans="1:250" x14ac:dyDescent="0.25">
      <c r="A648" s="21"/>
      <c r="B648" s="21"/>
      <c r="C648" s="3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</row>
    <row r="649" spans="1:250" x14ac:dyDescent="0.25">
      <c r="A649" s="21"/>
      <c r="B649" s="21"/>
      <c r="C649" s="3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</row>
    <row r="650" spans="1:250" x14ac:dyDescent="0.25">
      <c r="A650" s="21"/>
      <c r="B650" s="21"/>
      <c r="C650" s="3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</row>
    <row r="651" spans="1:250" x14ac:dyDescent="0.25">
      <c r="A651" s="21"/>
      <c r="B651" s="21"/>
      <c r="C651" s="3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</row>
    <row r="652" spans="1:250" x14ac:dyDescent="0.25">
      <c r="A652" s="21"/>
      <c r="B652" s="21"/>
      <c r="C652" s="3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  <c r="IC652" s="3"/>
      <c r="ID652" s="3"/>
      <c r="IE652" s="3"/>
      <c r="IF652" s="3"/>
      <c r="IG652" s="3"/>
      <c r="IH652" s="3"/>
      <c r="II652" s="3"/>
      <c r="IJ652" s="3"/>
      <c r="IK652" s="3"/>
      <c r="IL652" s="3"/>
      <c r="IM652" s="3"/>
      <c r="IN652" s="3"/>
      <c r="IO652" s="3"/>
      <c r="IP652" s="3"/>
    </row>
    <row r="653" spans="1:250" x14ac:dyDescent="0.25">
      <c r="A653" s="21"/>
      <c r="B653" s="21"/>
      <c r="C653" s="3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</row>
    <row r="654" spans="1:250" x14ac:dyDescent="0.25">
      <c r="A654" s="21"/>
      <c r="B654" s="21"/>
      <c r="C654" s="3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</row>
    <row r="655" spans="1:250" x14ac:dyDescent="0.25">
      <c r="A655" s="21"/>
      <c r="B655" s="21"/>
      <c r="C655" s="3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</row>
    <row r="656" spans="1:250" x14ac:dyDescent="0.25">
      <c r="A656" s="21"/>
      <c r="B656" s="21"/>
      <c r="C656" s="3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</row>
    <row r="657" spans="1:250" x14ac:dyDescent="0.25">
      <c r="A657" s="21"/>
      <c r="B657" s="21"/>
      <c r="C657" s="3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</row>
    <row r="658" spans="1:250" x14ac:dyDescent="0.25">
      <c r="A658" s="21"/>
      <c r="B658" s="21"/>
      <c r="C658" s="3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</row>
    <row r="659" spans="1:250" x14ac:dyDescent="0.25">
      <c r="A659" s="21"/>
      <c r="B659" s="21"/>
      <c r="C659" s="3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</row>
    <row r="660" spans="1:250" x14ac:dyDescent="0.25">
      <c r="A660" s="21"/>
      <c r="B660" s="21"/>
      <c r="C660" s="3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</row>
    <row r="661" spans="1:250" x14ac:dyDescent="0.25">
      <c r="A661" s="21"/>
      <c r="B661" s="21"/>
      <c r="C661" s="3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</row>
    <row r="662" spans="1:250" x14ac:dyDescent="0.25">
      <c r="A662" s="21"/>
      <c r="B662" s="21"/>
      <c r="C662" s="3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</row>
    <row r="663" spans="1:250" x14ac:dyDescent="0.25">
      <c r="A663" s="21"/>
      <c r="B663" s="21"/>
      <c r="C663" s="3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</row>
    <row r="664" spans="1:250" x14ac:dyDescent="0.25">
      <c r="A664" s="21"/>
      <c r="B664" s="21"/>
      <c r="C664" s="3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</row>
    <row r="665" spans="1:250" x14ac:dyDescent="0.25">
      <c r="A665" s="21"/>
      <c r="B665" s="21"/>
      <c r="C665" s="3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</row>
    <row r="666" spans="1:250" x14ac:dyDescent="0.25">
      <c r="A666" s="21"/>
      <c r="B666" s="21"/>
      <c r="C666" s="3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</row>
    <row r="667" spans="1:250" x14ac:dyDescent="0.25">
      <c r="A667" s="21"/>
      <c r="B667" s="21"/>
      <c r="C667" s="3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</row>
    <row r="668" spans="1:250" x14ac:dyDescent="0.25">
      <c r="A668" s="21"/>
      <c r="B668" s="21"/>
      <c r="C668" s="3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</row>
    <row r="669" spans="1:250" x14ac:dyDescent="0.25">
      <c r="A669" s="21"/>
      <c r="B669" s="21"/>
      <c r="C669" s="3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</row>
    <row r="670" spans="1:250" x14ac:dyDescent="0.25">
      <c r="A670" s="21"/>
      <c r="B670" s="21"/>
      <c r="C670" s="3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  <c r="IC670" s="3"/>
      <c r="ID670" s="3"/>
      <c r="IE670" s="3"/>
      <c r="IF670" s="3"/>
      <c r="IG670" s="3"/>
      <c r="IH670" s="3"/>
      <c r="II670" s="3"/>
      <c r="IJ670" s="3"/>
      <c r="IK670" s="3"/>
      <c r="IL670" s="3"/>
      <c r="IM670" s="3"/>
      <c r="IN670" s="3"/>
      <c r="IO670" s="3"/>
      <c r="IP670" s="3"/>
    </row>
    <row r="671" spans="1:250" x14ac:dyDescent="0.25">
      <c r="A671" s="21"/>
      <c r="B671" s="21"/>
      <c r="C671" s="3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</row>
    <row r="672" spans="1:250" x14ac:dyDescent="0.25">
      <c r="A672" s="21"/>
      <c r="B672" s="21"/>
      <c r="C672" s="3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</row>
    <row r="673" spans="1:250" x14ac:dyDescent="0.25">
      <c r="A673" s="21"/>
      <c r="B673" s="21"/>
      <c r="C673" s="3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</row>
    <row r="674" spans="1:250" x14ac:dyDescent="0.25">
      <c r="A674" s="21"/>
      <c r="B674" s="21"/>
      <c r="C674" s="3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  <c r="IC674" s="3"/>
      <c r="ID674" s="3"/>
      <c r="IE674" s="3"/>
      <c r="IF674" s="3"/>
      <c r="IG674" s="3"/>
      <c r="IH674" s="3"/>
      <c r="II674" s="3"/>
      <c r="IJ674" s="3"/>
      <c r="IK674" s="3"/>
      <c r="IL674" s="3"/>
      <c r="IM674" s="3"/>
      <c r="IN674" s="3"/>
      <c r="IO674" s="3"/>
      <c r="IP674" s="3"/>
    </row>
    <row r="675" spans="1:250" x14ac:dyDescent="0.25">
      <c r="A675" s="21"/>
      <c r="B675" s="21"/>
      <c r="C675" s="3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</row>
    <row r="676" spans="1:250" x14ac:dyDescent="0.25">
      <c r="A676" s="21"/>
      <c r="B676" s="21"/>
      <c r="C676" s="3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</row>
    <row r="677" spans="1:250" x14ac:dyDescent="0.25">
      <c r="A677" s="21"/>
      <c r="B677" s="21"/>
      <c r="C677" s="3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  <c r="IC677" s="3"/>
      <c r="ID677" s="3"/>
      <c r="IE677" s="3"/>
      <c r="IF677" s="3"/>
      <c r="IG677" s="3"/>
      <c r="IH677" s="3"/>
      <c r="II677" s="3"/>
      <c r="IJ677" s="3"/>
      <c r="IK677" s="3"/>
      <c r="IL677" s="3"/>
      <c r="IM677" s="3"/>
      <c r="IN677" s="3"/>
      <c r="IO677" s="3"/>
      <c r="IP677" s="3"/>
    </row>
    <row r="678" spans="1:250" x14ac:dyDescent="0.25">
      <c r="A678" s="21"/>
      <c r="B678" s="21"/>
      <c r="C678" s="3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</row>
    <row r="679" spans="1:250" x14ac:dyDescent="0.25">
      <c r="A679" s="21"/>
      <c r="B679" s="21"/>
      <c r="C679" s="3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</row>
    <row r="680" spans="1:250" x14ac:dyDescent="0.25">
      <c r="A680" s="21"/>
      <c r="B680" s="21"/>
      <c r="C680" s="3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  <c r="IC680" s="3"/>
      <c r="ID680" s="3"/>
      <c r="IE680" s="3"/>
      <c r="IF680" s="3"/>
      <c r="IG680" s="3"/>
      <c r="IH680" s="3"/>
      <c r="II680" s="3"/>
      <c r="IJ680" s="3"/>
      <c r="IK680" s="3"/>
      <c r="IL680" s="3"/>
      <c r="IM680" s="3"/>
      <c r="IN680" s="3"/>
      <c r="IO680" s="3"/>
      <c r="IP680" s="3"/>
    </row>
    <row r="681" spans="1:250" x14ac:dyDescent="0.25">
      <c r="A681" s="21"/>
      <c r="B681" s="21"/>
      <c r="C681" s="3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</row>
    <row r="682" spans="1:250" x14ac:dyDescent="0.25">
      <c r="A682" s="21"/>
      <c r="B682" s="21"/>
      <c r="C682" s="3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</row>
    <row r="683" spans="1:250" x14ac:dyDescent="0.25">
      <c r="A683" s="21"/>
      <c r="B683" s="21"/>
      <c r="C683" s="3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</row>
    <row r="684" spans="1:250" x14ac:dyDescent="0.25">
      <c r="A684" s="21"/>
      <c r="B684" s="21"/>
      <c r="C684" s="3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  <c r="IC684" s="3"/>
      <c r="ID684" s="3"/>
      <c r="IE684" s="3"/>
      <c r="IF684" s="3"/>
      <c r="IG684" s="3"/>
      <c r="IH684" s="3"/>
      <c r="II684" s="3"/>
      <c r="IJ684" s="3"/>
      <c r="IK684" s="3"/>
      <c r="IL684" s="3"/>
      <c r="IM684" s="3"/>
      <c r="IN684" s="3"/>
      <c r="IO684" s="3"/>
      <c r="IP684" s="3"/>
    </row>
    <row r="685" spans="1:250" x14ac:dyDescent="0.25">
      <c r="A685" s="21"/>
      <c r="B685" s="21"/>
      <c r="C685" s="3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</row>
    <row r="686" spans="1:250" x14ac:dyDescent="0.25">
      <c r="A686" s="21"/>
      <c r="B686" s="21"/>
      <c r="C686" s="3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</row>
    <row r="687" spans="1:250" x14ac:dyDescent="0.25">
      <c r="A687" s="21"/>
      <c r="B687" s="21"/>
      <c r="C687" s="3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</row>
    <row r="688" spans="1:250" x14ac:dyDescent="0.25">
      <c r="A688" s="21"/>
      <c r="B688" s="21"/>
      <c r="C688" s="3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  <c r="IC688" s="3"/>
      <c r="ID688" s="3"/>
      <c r="IE688" s="3"/>
      <c r="IF688" s="3"/>
      <c r="IG688" s="3"/>
      <c r="IH688" s="3"/>
      <c r="II688" s="3"/>
      <c r="IJ688" s="3"/>
      <c r="IK688" s="3"/>
      <c r="IL688" s="3"/>
      <c r="IM688" s="3"/>
      <c r="IN688" s="3"/>
      <c r="IO688" s="3"/>
      <c r="IP688" s="3"/>
    </row>
    <row r="689" spans="1:250" x14ac:dyDescent="0.25">
      <c r="A689" s="21"/>
      <c r="B689" s="21"/>
      <c r="C689" s="3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</row>
    <row r="690" spans="1:250" x14ac:dyDescent="0.25">
      <c r="A690" s="21"/>
      <c r="B690" s="21"/>
      <c r="C690" s="3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</row>
    <row r="691" spans="1:250" x14ac:dyDescent="0.25">
      <c r="A691" s="21"/>
      <c r="B691" s="21"/>
      <c r="C691" s="3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  <c r="IC691" s="3"/>
      <c r="ID691" s="3"/>
      <c r="IE691" s="3"/>
      <c r="IF691" s="3"/>
      <c r="IG691" s="3"/>
      <c r="IH691" s="3"/>
      <c r="II691" s="3"/>
      <c r="IJ691" s="3"/>
      <c r="IK691" s="3"/>
      <c r="IL691" s="3"/>
      <c r="IM691" s="3"/>
      <c r="IN691" s="3"/>
      <c r="IO691" s="3"/>
      <c r="IP691" s="3"/>
    </row>
    <row r="692" spans="1:250" x14ac:dyDescent="0.25">
      <c r="A692" s="21"/>
      <c r="B692" s="21"/>
      <c r="C692" s="3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</row>
    <row r="693" spans="1:250" x14ac:dyDescent="0.25">
      <c r="A693" s="21"/>
      <c r="B693" s="21"/>
      <c r="C693" s="3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  <c r="IC693" s="3"/>
      <c r="ID693" s="3"/>
      <c r="IE693" s="3"/>
      <c r="IF693" s="3"/>
      <c r="IG693" s="3"/>
      <c r="IH693" s="3"/>
      <c r="II693" s="3"/>
      <c r="IJ693" s="3"/>
      <c r="IK693" s="3"/>
      <c r="IL693" s="3"/>
      <c r="IM693" s="3"/>
      <c r="IN693" s="3"/>
      <c r="IO693" s="3"/>
      <c r="IP693" s="3"/>
    </row>
    <row r="694" spans="1:250" x14ac:dyDescent="0.25">
      <c r="A694" s="21"/>
      <c r="B694" s="21"/>
      <c r="C694" s="3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</row>
    <row r="695" spans="1:250" x14ac:dyDescent="0.25">
      <c r="A695" s="21"/>
      <c r="B695" s="21"/>
      <c r="C695" s="3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  <c r="IC695" s="3"/>
      <c r="ID695" s="3"/>
      <c r="IE695" s="3"/>
      <c r="IF695" s="3"/>
      <c r="IG695" s="3"/>
      <c r="IH695" s="3"/>
      <c r="II695" s="3"/>
      <c r="IJ695" s="3"/>
      <c r="IK695" s="3"/>
      <c r="IL695" s="3"/>
      <c r="IM695" s="3"/>
      <c r="IN695" s="3"/>
      <c r="IO695" s="3"/>
      <c r="IP695" s="3"/>
    </row>
    <row r="696" spans="1:250" x14ac:dyDescent="0.25">
      <c r="A696" s="21"/>
      <c r="B696" s="21"/>
      <c r="C696" s="3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</row>
    <row r="697" spans="1:250" x14ac:dyDescent="0.25">
      <c r="A697" s="21"/>
      <c r="B697" s="21"/>
      <c r="C697" s="3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</row>
    <row r="698" spans="1:250" x14ac:dyDescent="0.25">
      <c r="A698" s="21"/>
      <c r="B698" s="21"/>
      <c r="C698" s="3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  <c r="IC698" s="3"/>
      <c r="ID698" s="3"/>
      <c r="IE698" s="3"/>
      <c r="IF698" s="3"/>
      <c r="IG698" s="3"/>
      <c r="IH698" s="3"/>
      <c r="II698" s="3"/>
      <c r="IJ698" s="3"/>
      <c r="IK698" s="3"/>
      <c r="IL698" s="3"/>
      <c r="IM698" s="3"/>
      <c r="IN698" s="3"/>
      <c r="IO698" s="3"/>
      <c r="IP698" s="3"/>
    </row>
    <row r="699" spans="1:250" x14ac:dyDescent="0.25">
      <c r="A699" s="21"/>
      <c r="B699" s="21"/>
      <c r="C699" s="3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</row>
    <row r="700" spans="1:250" x14ac:dyDescent="0.25">
      <c r="A700" s="21"/>
      <c r="B700" s="21"/>
      <c r="C700" s="3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  <c r="IC700" s="3"/>
      <c r="ID700" s="3"/>
      <c r="IE700" s="3"/>
      <c r="IF700" s="3"/>
      <c r="IG700" s="3"/>
      <c r="IH700" s="3"/>
      <c r="II700" s="3"/>
      <c r="IJ700" s="3"/>
      <c r="IK700" s="3"/>
      <c r="IL700" s="3"/>
      <c r="IM700" s="3"/>
      <c r="IN700" s="3"/>
      <c r="IO700" s="3"/>
      <c r="IP700" s="3"/>
    </row>
    <row r="701" spans="1:250" x14ac:dyDescent="0.25">
      <c r="A701" s="21"/>
      <c r="B701" s="21"/>
      <c r="C701" s="3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</row>
    <row r="702" spans="1:250" x14ac:dyDescent="0.25">
      <c r="A702" s="21"/>
      <c r="B702" s="21"/>
      <c r="C702" s="3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  <c r="IC702" s="3"/>
      <c r="ID702" s="3"/>
      <c r="IE702" s="3"/>
      <c r="IF702" s="3"/>
      <c r="IG702" s="3"/>
      <c r="IH702" s="3"/>
      <c r="II702" s="3"/>
      <c r="IJ702" s="3"/>
      <c r="IK702" s="3"/>
      <c r="IL702" s="3"/>
      <c r="IM702" s="3"/>
      <c r="IN702" s="3"/>
      <c r="IO702" s="3"/>
      <c r="IP702" s="3"/>
    </row>
    <row r="703" spans="1:250" x14ac:dyDescent="0.25">
      <c r="A703" s="21"/>
      <c r="B703" s="21"/>
      <c r="C703" s="3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</row>
    <row r="704" spans="1:250" x14ac:dyDescent="0.25">
      <c r="A704" s="21"/>
      <c r="B704" s="21"/>
      <c r="C704" s="3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  <c r="IC704" s="3"/>
      <c r="ID704" s="3"/>
      <c r="IE704" s="3"/>
      <c r="IF704" s="3"/>
      <c r="IG704" s="3"/>
      <c r="IH704" s="3"/>
      <c r="II704" s="3"/>
      <c r="IJ704" s="3"/>
      <c r="IK704" s="3"/>
      <c r="IL704" s="3"/>
      <c r="IM704" s="3"/>
      <c r="IN704" s="3"/>
      <c r="IO704" s="3"/>
      <c r="IP704" s="3"/>
    </row>
    <row r="705" spans="1:250" x14ac:dyDescent="0.25">
      <c r="A705" s="21"/>
      <c r="B705" s="21"/>
      <c r="C705" s="3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</row>
    <row r="706" spans="1:250" x14ac:dyDescent="0.25">
      <c r="A706" s="21"/>
      <c r="B706" s="21"/>
      <c r="C706" s="3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</row>
    <row r="707" spans="1:250" x14ac:dyDescent="0.25">
      <c r="A707" s="21"/>
      <c r="B707" s="21"/>
      <c r="C707" s="3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</row>
    <row r="708" spans="1:250" x14ac:dyDescent="0.25">
      <c r="A708" s="21"/>
      <c r="B708" s="21"/>
      <c r="C708" s="3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  <c r="IC708" s="3"/>
      <c r="ID708" s="3"/>
      <c r="IE708" s="3"/>
      <c r="IF708" s="3"/>
      <c r="IG708" s="3"/>
      <c r="IH708" s="3"/>
      <c r="II708" s="3"/>
      <c r="IJ708" s="3"/>
      <c r="IK708" s="3"/>
      <c r="IL708" s="3"/>
      <c r="IM708" s="3"/>
      <c r="IN708" s="3"/>
      <c r="IO708" s="3"/>
      <c r="IP708" s="3"/>
    </row>
    <row r="709" spans="1:250" x14ac:dyDescent="0.25">
      <c r="A709" s="21"/>
      <c r="B709" s="21"/>
      <c r="C709" s="3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</row>
    <row r="710" spans="1:250" x14ac:dyDescent="0.25">
      <c r="A710" s="21"/>
      <c r="B710" s="21"/>
      <c r="C710" s="3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  <c r="IC710" s="3"/>
      <c r="ID710" s="3"/>
      <c r="IE710" s="3"/>
      <c r="IF710" s="3"/>
      <c r="IG710" s="3"/>
      <c r="IH710" s="3"/>
      <c r="II710" s="3"/>
      <c r="IJ710" s="3"/>
      <c r="IK710" s="3"/>
      <c r="IL710" s="3"/>
      <c r="IM710" s="3"/>
      <c r="IN710" s="3"/>
      <c r="IO710" s="3"/>
      <c r="IP710" s="3"/>
    </row>
    <row r="711" spans="1:250" x14ac:dyDescent="0.25">
      <c r="A711" s="21"/>
      <c r="B711" s="21"/>
      <c r="C711" s="3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</row>
    <row r="712" spans="1:250" x14ac:dyDescent="0.25">
      <c r="A712" s="21"/>
      <c r="B712" s="21"/>
      <c r="C712" s="3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</row>
    <row r="713" spans="1:250" x14ac:dyDescent="0.25">
      <c r="A713" s="21"/>
      <c r="B713" s="21"/>
      <c r="C713" s="3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</row>
    <row r="714" spans="1:250" x14ac:dyDescent="0.25">
      <c r="A714" s="21"/>
      <c r="B714" s="21"/>
      <c r="C714" s="3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  <c r="IC714" s="3"/>
      <c r="ID714" s="3"/>
      <c r="IE714" s="3"/>
      <c r="IF714" s="3"/>
      <c r="IG714" s="3"/>
      <c r="IH714" s="3"/>
      <c r="II714" s="3"/>
      <c r="IJ714" s="3"/>
      <c r="IK714" s="3"/>
      <c r="IL714" s="3"/>
      <c r="IM714" s="3"/>
      <c r="IN714" s="3"/>
      <c r="IO714" s="3"/>
      <c r="IP714" s="3"/>
    </row>
    <row r="715" spans="1:250" x14ac:dyDescent="0.25">
      <c r="A715" s="21"/>
      <c r="B715" s="21"/>
      <c r="C715" s="3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</row>
    <row r="716" spans="1:250" x14ac:dyDescent="0.25">
      <c r="A716" s="21"/>
      <c r="B716" s="21"/>
      <c r="C716" s="3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  <c r="IP716" s="3"/>
    </row>
    <row r="717" spans="1:250" x14ac:dyDescent="0.25">
      <c r="A717" s="21"/>
      <c r="B717" s="21"/>
      <c r="C717" s="3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</row>
    <row r="718" spans="1:250" x14ac:dyDescent="0.25">
      <c r="A718" s="21"/>
      <c r="B718" s="21"/>
      <c r="C718" s="3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  <c r="IC718" s="3"/>
      <c r="ID718" s="3"/>
      <c r="IE718" s="3"/>
      <c r="IF718" s="3"/>
      <c r="IG718" s="3"/>
      <c r="IH718" s="3"/>
      <c r="II718" s="3"/>
      <c r="IJ718" s="3"/>
      <c r="IK718" s="3"/>
      <c r="IL718" s="3"/>
      <c r="IM718" s="3"/>
      <c r="IN718" s="3"/>
      <c r="IO718" s="3"/>
      <c r="IP718" s="3"/>
    </row>
    <row r="719" spans="1:250" x14ac:dyDescent="0.25">
      <c r="A719" s="21"/>
      <c r="B719" s="21"/>
      <c r="C719" s="3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</row>
    <row r="720" spans="1:250" x14ac:dyDescent="0.25">
      <c r="A720" s="21"/>
      <c r="B720" s="21"/>
      <c r="C720" s="3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  <c r="IP720" s="3"/>
    </row>
    <row r="721" spans="1:250" x14ac:dyDescent="0.25">
      <c r="A721" s="21"/>
      <c r="B721" s="21"/>
      <c r="C721" s="3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</row>
    <row r="722" spans="1:250" x14ac:dyDescent="0.25">
      <c r="A722" s="21"/>
      <c r="B722" s="21"/>
      <c r="C722" s="3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  <c r="IP722" s="3"/>
    </row>
    <row r="723" spans="1:250" x14ac:dyDescent="0.25">
      <c r="A723" s="21"/>
      <c r="B723" s="21"/>
      <c r="C723" s="3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</row>
    <row r="724" spans="1:250" x14ac:dyDescent="0.25">
      <c r="A724" s="21"/>
      <c r="B724" s="21"/>
      <c r="C724" s="3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  <c r="IP724" s="3"/>
    </row>
    <row r="725" spans="1:250" x14ac:dyDescent="0.25">
      <c r="A725" s="21"/>
      <c r="B725" s="21"/>
      <c r="C725" s="3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</row>
    <row r="726" spans="1:250" x14ac:dyDescent="0.25">
      <c r="A726" s="21"/>
      <c r="B726" s="21"/>
      <c r="C726" s="3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  <c r="IC726" s="3"/>
      <c r="ID726" s="3"/>
      <c r="IE726" s="3"/>
      <c r="IF726" s="3"/>
      <c r="IG726" s="3"/>
      <c r="IH726" s="3"/>
      <c r="II726" s="3"/>
      <c r="IJ726" s="3"/>
      <c r="IK726" s="3"/>
      <c r="IL726" s="3"/>
      <c r="IM726" s="3"/>
      <c r="IN726" s="3"/>
      <c r="IO726" s="3"/>
      <c r="IP726" s="3"/>
    </row>
    <row r="727" spans="1:250" x14ac:dyDescent="0.25">
      <c r="A727" s="21"/>
      <c r="B727" s="21"/>
      <c r="C727" s="3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</row>
    <row r="728" spans="1:250" x14ac:dyDescent="0.25">
      <c r="A728" s="21"/>
      <c r="B728" s="21"/>
      <c r="C728" s="3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  <c r="IC728" s="3"/>
      <c r="ID728" s="3"/>
      <c r="IE728" s="3"/>
      <c r="IF728" s="3"/>
      <c r="IG728" s="3"/>
      <c r="IH728" s="3"/>
      <c r="II728" s="3"/>
      <c r="IJ728" s="3"/>
      <c r="IK728" s="3"/>
      <c r="IL728" s="3"/>
      <c r="IM728" s="3"/>
      <c r="IN728" s="3"/>
      <c r="IO728" s="3"/>
      <c r="IP728" s="3"/>
    </row>
    <row r="729" spans="1:250" x14ac:dyDescent="0.25">
      <c r="A729" s="21"/>
      <c r="B729" s="21"/>
      <c r="C729" s="3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</row>
    <row r="730" spans="1:250" x14ac:dyDescent="0.25">
      <c r="A730" s="21"/>
      <c r="B730" s="21"/>
      <c r="C730" s="3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  <c r="IP730" s="3"/>
    </row>
    <row r="731" spans="1:250" x14ac:dyDescent="0.25">
      <c r="A731" s="21"/>
      <c r="B731" s="21"/>
      <c r="C731" s="3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</row>
    <row r="732" spans="1:250" x14ac:dyDescent="0.25">
      <c r="A732" s="21"/>
      <c r="B732" s="21"/>
      <c r="C732" s="3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  <c r="IC732" s="3"/>
      <c r="ID732" s="3"/>
      <c r="IE732" s="3"/>
      <c r="IF732" s="3"/>
      <c r="IG732" s="3"/>
      <c r="IH732" s="3"/>
      <c r="II732" s="3"/>
      <c r="IJ732" s="3"/>
      <c r="IK732" s="3"/>
      <c r="IL732" s="3"/>
      <c r="IM732" s="3"/>
      <c r="IN732" s="3"/>
      <c r="IO732" s="3"/>
      <c r="IP732" s="3"/>
    </row>
    <row r="733" spans="1:250" x14ac:dyDescent="0.25">
      <c r="A733" s="21"/>
      <c r="B733" s="21"/>
      <c r="C733" s="3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</row>
    <row r="734" spans="1:250" x14ac:dyDescent="0.25">
      <c r="A734" s="21"/>
      <c r="B734" s="21"/>
      <c r="C734" s="3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</row>
    <row r="735" spans="1:250" x14ac:dyDescent="0.25">
      <c r="A735" s="21"/>
      <c r="B735" s="21"/>
      <c r="C735" s="3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  <c r="IP735" s="3"/>
    </row>
    <row r="736" spans="1:250" x14ac:dyDescent="0.25">
      <c r="A736" s="21"/>
      <c r="B736" s="21"/>
      <c r="C736" s="3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</row>
    <row r="737" spans="1:250" x14ac:dyDescent="0.25">
      <c r="A737" s="21"/>
      <c r="B737" s="21"/>
      <c r="C737" s="3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  <c r="IP737" s="3"/>
    </row>
    <row r="738" spans="1:250" x14ac:dyDescent="0.25">
      <c r="A738" s="21"/>
      <c r="B738" s="21"/>
      <c r="C738" s="3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</row>
    <row r="739" spans="1:250" x14ac:dyDescent="0.25">
      <c r="A739" s="21"/>
      <c r="B739" s="21"/>
      <c r="C739" s="3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  <c r="IC739" s="3"/>
      <c r="ID739" s="3"/>
      <c r="IE739" s="3"/>
      <c r="IF739" s="3"/>
      <c r="IG739" s="3"/>
      <c r="IH739" s="3"/>
      <c r="II739" s="3"/>
      <c r="IJ739" s="3"/>
      <c r="IK739" s="3"/>
      <c r="IL739" s="3"/>
      <c r="IM739" s="3"/>
      <c r="IN739" s="3"/>
      <c r="IO739" s="3"/>
      <c r="IP739" s="3"/>
    </row>
    <row r="740" spans="1:250" x14ac:dyDescent="0.25">
      <c r="A740" s="21"/>
      <c r="B740" s="21"/>
      <c r="C740" s="3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</row>
    <row r="741" spans="1:250" x14ac:dyDescent="0.25">
      <c r="A741" s="21"/>
      <c r="B741" s="21"/>
      <c r="C741" s="3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</row>
    <row r="742" spans="1:250" x14ac:dyDescent="0.25">
      <c r="A742" s="21"/>
      <c r="B742" s="21"/>
      <c r="C742" s="3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  <c r="IC742" s="3"/>
      <c r="ID742" s="3"/>
      <c r="IE742" s="3"/>
      <c r="IF742" s="3"/>
      <c r="IG742" s="3"/>
      <c r="IH742" s="3"/>
      <c r="II742" s="3"/>
      <c r="IJ742" s="3"/>
      <c r="IK742" s="3"/>
      <c r="IL742" s="3"/>
      <c r="IM742" s="3"/>
      <c r="IN742" s="3"/>
      <c r="IO742" s="3"/>
      <c r="IP742" s="3"/>
    </row>
    <row r="743" spans="1:250" x14ac:dyDescent="0.25">
      <c r="A743" s="21"/>
      <c r="B743" s="21"/>
      <c r="C743" s="3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</row>
    <row r="744" spans="1:250" x14ac:dyDescent="0.25">
      <c r="A744" s="21"/>
      <c r="B744" s="21"/>
      <c r="C744" s="3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</row>
    <row r="745" spans="1:250" x14ac:dyDescent="0.25">
      <c r="A745" s="21"/>
      <c r="B745" s="21"/>
      <c r="C745" s="3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  <c r="IC745" s="3"/>
      <c r="ID745" s="3"/>
      <c r="IE745" s="3"/>
      <c r="IF745" s="3"/>
      <c r="IG745" s="3"/>
      <c r="IH745" s="3"/>
      <c r="II745" s="3"/>
      <c r="IJ745" s="3"/>
      <c r="IK745" s="3"/>
      <c r="IL745" s="3"/>
      <c r="IM745" s="3"/>
      <c r="IN745" s="3"/>
      <c r="IO745" s="3"/>
      <c r="IP745" s="3"/>
    </row>
    <row r="746" spans="1:250" x14ac:dyDescent="0.25">
      <c r="A746" s="21"/>
      <c r="B746" s="21"/>
      <c r="C746" s="3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</row>
    <row r="747" spans="1:250" x14ac:dyDescent="0.25">
      <c r="A747" s="21"/>
      <c r="B747" s="21"/>
      <c r="C747" s="3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  <c r="IC747" s="3"/>
      <c r="ID747" s="3"/>
      <c r="IE747" s="3"/>
      <c r="IF747" s="3"/>
      <c r="IG747" s="3"/>
      <c r="IH747" s="3"/>
      <c r="II747" s="3"/>
      <c r="IJ747" s="3"/>
      <c r="IK747" s="3"/>
      <c r="IL747" s="3"/>
      <c r="IM747" s="3"/>
      <c r="IN747" s="3"/>
      <c r="IO747" s="3"/>
      <c r="IP747" s="3"/>
    </row>
    <row r="748" spans="1:250" x14ac:dyDescent="0.25">
      <c r="A748" s="21"/>
      <c r="B748" s="21"/>
      <c r="C748" s="3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</row>
    <row r="749" spans="1:250" x14ac:dyDescent="0.25">
      <c r="A749" s="21"/>
      <c r="B749" s="21"/>
      <c r="C749" s="3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  <c r="IP749" s="3"/>
    </row>
    <row r="750" spans="1:250" x14ac:dyDescent="0.25">
      <c r="A750" s="21"/>
      <c r="B750" s="21"/>
      <c r="C750" s="3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</row>
    <row r="751" spans="1:250" x14ac:dyDescent="0.25">
      <c r="A751" s="21"/>
      <c r="B751" s="21"/>
      <c r="C751" s="3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</row>
    <row r="752" spans="1:250" x14ac:dyDescent="0.25">
      <c r="A752" s="21"/>
      <c r="B752" s="21"/>
      <c r="C752" s="3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</row>
    <row r="753" spans="1:250" x14ac:dyDescent="0.25">
      <c r="A753" s="21"/>
      <c r="B753" s="21"/>
      <c r="C753" s="3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  <c r="IP753" s="3"/>
    </row>
    <row r="754" spans="1:250" x14ac:dyDescent="0.25">
      <c r="A754" s="21"/>
      <c r="B754" s="21"/>
      <c r="C754" s="3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</row>
    <row r="755" spans="1:250" x14ac:dyDescent="0.25">
      <c r="A755" s="21"/>
      <c r="B755" s="21"/>
      <c r="C755" s="3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</row>
    <row r="756" spans="1:250" x14ac:dyDescent="0.25">
      <c r="A756" s="21"/>
      <c r="B756" s="21"/>
      <c r="C756" s="3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  <c r="IP756" s="3"/>
    </row>
    <row r="757" spans="1:250" x14ac:dyDescent="0.25">
      <c r="A757" s="21"/>
      <c r="B757" s="21"/>
      <c r="C757" s="3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</row>
    <row r="758" spans="1:250" x14ac:dyDescent="0.25">
      <c r="A758" s="21"/>
      <c r="B758" s="21"/>
      <c r="C758" s="3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</row>
    <row r="759" spans="1:250" x14ac:dyDescent="0.25">
      <c r="A759" s="21"/>
      <c r="B759" s="21"/>
      <c r="C759" s="3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</row>
    <row r="760" spans="1:250" x14ac:dyDescent="0.25">
      <c r="A760" s="21"/>
      <c r="B760" s="21"/>
      <c r="C760" s="3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  <c r="IP760" s="3"/>
    </row>
    <row r="761" spans="1:250" x14ac:dyDescent="0.25">
      <c r="A761" s="21"/>
      <c r="B761" s="21"/>
      <c r="C761" s="3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</row>
    <row r="762" spans="1:250" x14ac:dyDescent="0.25">
      <c r="A762" s="21"/>
      <c r="B762" s="21"/>
      <c r="C762" s="3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  <c r="IP762" s="3"/>
    </row>
    <row r="763" spans="1:250" x14ac:dyDescent="0.25">
      <c r="A763" s="21"/>
      <c r="B763" s="21"/>
      <c r="C763" s="3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</row>
    <row r="764" spans="1:250" x14ac:dyDescent="0.25">
      <c r="A764" s="21"/>
      <c r="B764" s="21"/>
      <c r="C764" s="3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  <c r="IP764" s="3"/>
    </row>
    <row r="765" spans="1:250" x14ac:dyDescent="0.25">
      <c r="A765" s="21"/>
      <c r="B765" s="21"/>
      <c r="C765" s="3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</row>
    <row r="766" spans="1:250" x14ac:dyDescent="0.25">
      <c r="A766" s="21"/>
      <c r="B766" s="21"/>
      <c r="C766" s="3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  <c r="IP766" s="3"/>
    </row>
    <row r="767" spans="1:250" x14ac:dyDescent="0.25">
      <c r="A767" s="21"/>
      <c r="B767" s="21"/>
      <c r="C767" s="3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</row>
    <row r="768" spans="1:250" x14ac:dyDescent="0.25">
      <c r="A768" s="21"/>
      <c r="B768" s="21"/>
      <c r="C768" s="3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</row>
    <row r="769" spans="1:250" x14ac:dyDescent="0.25">
      <c r="A769" s="21"/>
      <c r="B769" s="21"/>
      <c r="C769" s="3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</row>
    <row r="770" spans="1:250" x14ac:dyDescent="0.25">
      <c r="A770" s="21"/>
      <c r="B770" s="21"/>
      <c r="C770" s="3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</row>
    <row r="771" spans="1:250" x14ac:dyDescent="0.25">
      <c r="A771" s="21"/>
      <c r="B771" s="21"/>
      <c r="C771" s="3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</row>
    <row r="772" spans="1:250" x14ac:dyDescent="0.25">
      <c r="A772" s="21"/>
      <c r="B772" s="21"/>
      <c r="C772" s="3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  <c r="IP772" s="3"/>
    </row>
    <row r="773" spans="1:250" x14ac:dyDescent="0.25">
      <c r="A773" s="21"/>
      <c r="B773" s="21"/>
      <c r="C773" s="3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</row>
    <row r="774" spans="1:250" x14ac:dyDescent="0.25">
      <c r="A774" s="21"/>
      <c r="B774" s="21"/>
      <c r="C774" s="3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</row>
    <row r="775" spans="1:250" x14ac:dyDescent="0.25">
      <c r="A775" s="21"/>
      <c r="B775" s="21"/>
      <c r="C775" s="3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</row>
    <row r="776" spans="1:250" x14ac:dyDescent="0.25">
      <c r="A776" s="21"/>
      <c r="B776" s="21"/>
      <c r="C776" s="3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  <c r="IP776" s="3"/>
    </row>
    <row r="777" spans="1:250" x14ac:dyDescent="0.25">
      <c r="A777" s="21"/>
      <c r="B777" s="21"/>
      <c r="C777" s="3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</row>
    <row r="778" spans="1:250" x14ac:dyDescent="0.25">
      <c r="A778" s="21"/>
      <c r="B778" s="21"/>
      <c r="C778" s="3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</row>
    <row r="779" spans="1:250" x14ac:dyDescent="0.25">
      <c r="A779" s="21"/>
      <c r="B779" s="21"/>
      <c r="C779" s="3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</row>
    <row r="780" spans="1:250" x14ac:dyDescent="0.25">
      <c r="A780" s="21"/>
      <c r="B780" s="21"/>
      <c r="C780" s="3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  <c r="IP780" s="3"/>
    </row>
    <row r="781" spans="1:250" x14ac:dyDescent="0.25">
      <c r="A781" s="21"/>
      <c r="B781" s="21"/>
      <c r="C781" s="3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</row>
    <row r="782" spans="1:250" x14ac:dyDescent="0.25">
      <c r="A782" s="21"/>
      <c r="B782" s="21"/>
      <c r="C782" s="3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  <c r="IP782" s="3"/>
    </row>
    <row r="783" spans="1:250" x14ac:dyDescent="0.25">
      <c r="A783" s="21"/>
      <c r="B783" s="21"/>
      <c r="C783" s="3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</row>
    <row r="784" spans="1:250" x14ac:dyDescent="0.25">
      <c r="A784" s="21"/>
      <c r="B784" s="21"/>
      <c r="C784" s="3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  <c r="IP784" s="3"/>
    </row>
    <row r="785" spans="1:250" x14ac:dyDescent="0.25">
      <c r="A785" s="21"/>
      <c r="B785" s="21"/>
      <c r="C785" s="3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</row>
    <row r="786" spans="1:250" x14ac:dyDescent="0.25">
      <c r="A786" s="21"/>
      <c r="B786" s="21"/>
      <c r="C786" s="3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  <c r="IC786" s="3"/>
      <c r="ID786" s="3"/>
      <c r="IE786" s="3"/>
      <c r="IF786" s="3"/>
      <c r="IG786" s="3"/>
      <c r="IH786" s="3"/>
      <c r="II786" s="3"/>
      <c r="IJ786" s="3"/>
      <c r="IK786" s="3"/>
      <c r="IL786" s="3"/>
      <c r="IM786" s="3"/>
      <c r="IN786" s="3"/>
      <c r="IO786" s="3"/>
      <c r="IP786" s="3"/>
    </row>
    <row r="787" spans="1:250" x14ac:dyDescent="0.25">
      <c r="A787" s="21"/>
      <c r="B787" s="21"/>
      <c r="C787" s="3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</row>
    <row r="788" spans="1:250" x14ac:dyDescent="0.25">
      <c r="A788" s="21"/>
      <c r="B788" s="21"/>
      <c r="C788" s="3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  <c r="IC788" s="3"/>
      <c r="ID788" s="3"/>
      <c r="IE788" s="3"/>
      <c r="IF788" s="3"/>
      <c r="IG788" s="3"/>
      <c r="IH788" s="3"/>
      <c r="II788" s="3"/>
      <c r="IJ788" s="3"/>
      <c r="IK788" s="3"/>
      <c r="IL788" s="3"/>
      <c r="IM788" s="3"/>
      <c r="IN788" s="3"/>
      <c r="IO788" s="3"/>
      <c r="IP788" s="3"/>
    </row>
    <row r="789" spans="1:250" x14ac:dyDescent="0.25">
      <c r="A789" s="21"/>
      <c r="B789" s="21"/>
      <c r="C789" s="3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</row>
    <row r="790" spans="1:250" x14ac:dyDescent="0.25">
      <c r="A790" s="21"/>
      <c r="B790" s="21"/>
      <c r="C790" s="3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  <c r="IC790" s="3"/>
      <c r="ID790" s="3"/>
      <c r="IE790" s="3"/>
      <c r="IF790" s="3"/>
      <c r="IG790" s="3"/>
      <c r="IH790" s="3"/>
      <c r="II790" s="3"/>
      <c r="IJ790" s="3"/>
      <c r="IK790" s="3"/>
      <c r="IL790" s="3"/>
      <c r="IM790" s="3"/>
      <c r="IN790" s="3"/>
      <c r="IO790" s="3"/>
      <c r="IP790" s="3"/>
    </row>
    <row r="791" spans="1:250" x14ac:dyDescent="0.25">
      <c r="A791" s="21"/>
      <c r="B791" s="21"/>
      <c r="C791" s="3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</row>
    <row r="792" spans="1:250" x14ac:dyDescent="0.25">
      <c r="A792" s="21"/>
      <c r="B792" s="21"/>
      <c r="C792" s="3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  <c r="IC792" s="3"/>
      <c r="ID792" s="3"/>
      <c r="IE792" s="3"/>
      <c r="IF792" s="3"/>
      <c r="IG792" s="3"/>
      <c r="IH792" s="3"/>
      <c r="II792" s="3"/>
      <c r="IJ792" s="3"/>
      <c r="IK792" s="3"/>
      <c r="IL792" s="3"/>
      <c r="IM792" s="3"/>
      <c r="IN792" s="3"/>
      <c r="IO792" s="3"/>
      <c r="IP792" s="3"/>
    </row>
    <row r="793" spans="1:250" x14ac:dyDescent="0.25">
      <c r="A793" s="21"/>
      <c r="B793" s="21"/>
      <c r="C793" s="3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</row>
    <row r="794" spans="1:250" x14ac:dyDescent="0.25">
      <c r="A794" s="21"/>
      <c r="B794" s="21"/>
      <c r="C794" s="3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  <c r="IC794" s="3"/>
      <c r="ID794" s="3"/>
      <c r="IE794" s="3"/>
      <c r="IF794" s="3"/>
      <c r="IG794" s="3"/>
      <c r="IH794" s="3"/>
      <c r="II794" s="3"/>
      <c r="IJ794" s="3"/>
      <c r="IK794" s="3"/>
      <c r="IL794" s="3"/>
      <c r="IM794" s="3"/>
      <c r="IN794" s="3"/>
      <c r="IO794" s="3"/>
      <c r="IP794" s="3"/>
    </row>
    <row r="795" spans="1:250" x14ac:dyDescent="0.25">
      <c r="A795" s="21"/>
      <c r="B795" s="21"/>
      <c r="C795" s="3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</row>
    <row r="796" spans="1:250" x14ac:dyDescent="0.25">
      <c r="A796" s="21"/>
      <c r="B796" s="21"/>
      <c r="C796" s="3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</row>
    <row r="797" spans="1:250" x14ac:dyDescent="0.25">
      <c r="A797" s="21"/>
      <c r="B797" s="21"/>
      <c r="C797" s="3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  <c r="IC797" s="3"/>
      <c r="ID797" s="3"/>
      <c r="IE797" s="3"/>
      <c r="IF797" s="3"/>
      <c r="IG797" s="3"/>
      <c r="IH797" s="3"/>
      <c r="II797" s="3"/>
      <c r="IJ797" s="3"/>
      <c r="IK797" s="3"/>
      <c r="IL797" s="3"/>
      <c r="IM797" s="3"/>
      <c r="IN797" s="3"/>
      <c r="IO797" s="3"/>
      <c r="IP797" s="3"/>
    </row>
    <row r="798" spans="1:250" x14ac:dyDescent="0.25">
      <c r="A798" s="21"/>
      <c r="B798" s="21"/>
      <c r="C798" s="3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</row>
    <row r="799" spans="1:250" x14ac:dyDescent="0.25">
      <c r="A799" s="21"/>
      <c r="B799" s="21"/>
      <c r="C799" s="3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</row>
    <row r="800" spans="1:250" x14ac:dyDescent="0.25">
      <c r="A800" s="21"/>
      <c r="B800" s="21"/>
      <c r="C800" s="3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</row>
    <row r="801" spans="1:250" x14ac:dyDescent="0.25">
      <c r="A801" s="21"/>
      <c r="B801" s="21"/>
      <c r="C801" s="3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  <c r="IC801" s="3"/>
      <c r="ID801" s="3"/>
      <c r="IE801" s="3"/>
      <c r="IF801" s="3"/>
      <c r="IG801" s="3"/>
      <c r="IH801" s="3"/>
      <c r="II801" s="3"/>
      <c r="IJ801" s="3"/>
      <c r="IK801" s="3"/>
      <c r="IL801" s="3"/>
      <c r="IM801" s="3"/>
      <c r="IN801" s="3"/>
      <c r="IO801" s="3"/>
      <c r="IP801" s="3"/>
    </row>
    <row r="802" spans="1:250" x14ac:dyDescent="0.25">
      <c r="A802" s="21"/>
      <c r="B802" s="21"/>
      <c r="C802" s="3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</row>
    <row r="803" spans="1:250" x14ac:dyDescent="0.25">
      <c r="A803" s="21"/>
      <c r="B803" s="21"/>
      <c r="C803" s="3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  <c r="IC803" s="3"/>
      <c r="ID803" s="3"/>
      <c r="IE803" s="3"/>
      <c r="IF803" s="3"/>
      <c r="IG803" s="3"/>
      <c r="IH803" s="3"/>
      <c r="II803" s="3"/>
      <c r="IJ803" s="3"/>
      <c r="IK803" s="3"/>
      <c r="IL803" s="3"/>
      <c r="IM803" s="3"/>
      <c r="IN803" s="3"/>
      <c r="IO803" s="3"/>
      <c r="IP803" s="3"/>
    </row>
    <row r="804" spans="1:250" x14ac:dyDescent="0.25">
      <c r="A804" s="21"/>
      <c r="B804" s="21"/>
      <c r="C804" s="3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</row>
    <row r="805" spans="1:250" x14ac:dyDescent="0.25">
      <c r="A805" s="21"/>
      <c r="B805" s="21"/>
      <c r="C805" s="3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  <c r="IC805" s="3"/>
      <c r="ID805" s="3"/>
      <c r="IE805" s="3"/>
      <c r="IF805" s="3"/>
      <c r="IG805" s="3"/>
      <c r="IH805" s="3"/>
      <c r="II805" s="3"/>
      <c r="IJ805" s="3"/>
      <c r="IK805" s="3"/>
      <c r="IL805" s="3"/>
      <c r="IM805" s="3"/>
      <c r="IN805" s="3"/>
      <c r="IO805" s="3"/>
      <c r="IP805" s="3"/>
    </row>
    <row r="806" spans="1:250" x14ac:dyDescent="0.25">
      <c r="A806" s="21"/>
      <c r="B806" s="21"/>
      <c r="C806" s="3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</row>
    <row r="807" spans="1:250" x14ac:dyDescent="0.25">
      <c r="A807" s="21"/>
      <c r="B807" s="21"/>
      <c r="C807" s="3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  <c r="IC807" s="3"/>
      <c r="ID807" s="3"/>
      <c r="IE807" s="3"/>
      <c r="IF807" s="3"/>
      <c r="IG807" s="3"/>
      <c r="IH807" s="3"/>
      <c r="II807" s="3"/>
      <c r="IJ807" s="3"/>
      <c r="IK807" s="3"/>
      <c r="IL807" s="3"/>
      <c r="IM807" s="3"/>
      <c r="IN807" s="3"/>
      <c r="IO807" s="3"/>
      <c r="IP807" s="3"/>
    </row>
    <row r="808" spans="1:250" x14ac:dyDescent="0.25">
      <c r="A808" s="21"/>
      <c r="B808" s="21"/>
      <c r="C808" s="3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</row>
    <row r="809" spans="1:250" x14ac:dyDescent="0.25">
      <c r="A809" s="21"/>
      <c r="B809" s="21"/>
      <c r="C809" s="3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</row>
    <row r="810" spans="1:250" x14ac:dyDescent="0.25">
      <c r="A810" s="21"/>
      <c r="B810" s="21"/>
      <c r="C810" s="3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</row>
    <row r="811" spans="1:250" x14ac:dyDescent="0.25">
      <c r="A811" s="21"/>
      <c r="B811" s="21"/>
      <c r="C811" s="3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</row>
    <row r="812" spans="1:250" x14ac:dyDescent="0.25">
      <c r="A812" s="21"/>
      <c r="B812" s="21"/>
      <c r="C812" s="3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</row>
    <row r="813" spans="1:250" x14ac:dyDescent="0.25">
      <c r="A813" s="21"/>
      <c r="B813" s="21"/>
      <c r="C813" s="3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</row>
    <row r="814" spans="1:250" x14ac:dyDescent="0.25">
      <c r="A814" s="21"/>
      <c r="B814" s="21"/>
      <c r="C814" s="3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</row>
    <row r="815" spans="1:250" x14ac:dyDescent="0.25">
      <c r="A815" s="21"/>
      <c r="B815" s="21"/>
      <c r="C815" s="3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  <c r="IC815" s="3"/>
      <c r="ID815" s="3"/>
      <c r="IE815" s="3"/>
      <c r="IF815" s="3"/>
      <c r="IG815" s="3"/>
      <c r="IH815" s="3"/>
      <c r="II815" s="3"/>
      <c r="IJ815" s="3"/>
      <c r="IK815" s="3"/>
      <c r="IL815" s="3"/>
      <c r="IM815" s="3"/>
      <c r="IN815" s="3"/>
      <c r="IO815" s="3"/>
      <c r="IP815" s="3"/>
    </row>
    <row r="816" spans="1:250" x14ac:dyDescent="0.25">
      <c r="A816" s="21"/>
      <c r="B816" s="21"/>
      <c r="C816" s="3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</row>
    <row r="817" spans="1:250" x14ac:dyDescent="0.25">
      <c r="A817" s="21"/>
      <c r="B817" s="21"/>
      <c r="C817" s="3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  <c r="IC817" s="3"/>
      <c r="ID817" s="3"/>
      <c r="IE817" s="3"/>
      <c r="IF817" s="3"/>
      <c r="IG817" s="3"/>
      <c r="IH817" s="3"/>
      <c r="II817" s="3"/>
      <c r="IJ817" s="3"/>
      <c r="IK817" s="3"/>
      <c r="IL817" s="3"/>
      <c r="IM817" s="3"/>
      <c r="IN817" s="3"/>
      <c r="IO817" s="3"/>
      <c r="IP817" s="3"/>
    </row>
    <row r="818" spans="1:250" x14ac:dyDescent="0.25">
      <c r="A818" s="21"/>
      <c r="B818" s="21"/>
      <c r="C818" s="3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</row>
    <row r="819" spans="1:250" x14ac:dyDescent="0.25">
      <c r="A819" s="21"/>
      <c r="B819" s="21"/>
      <c r="C819" s="3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  <c r="IC819" s="3"/>
      <c r="ID819" s="3"/>
      <c r="IE819" s="3"/>
      <c r="IF819" s="3"/>
      <c r="IG819" s="3"/>
      <c r="IH819" s="3"/>
      <c r="II819" s="3"/>
      <c r="IJ819" s="3"/>
      <c r="IK819" s="3"/>
      <c r="IL819" s="3"/>
      <c r="IM819" s="3"/>
      <c r="IN819" s="3"/>
      <c r="IO819" s="3"/>
      <c r="IP819" s="3"/>
    </row>
    <row r="820" spans="1:250" x14ac:dyDescent="0.25">
      <c r="A820" s="21"/>
      <c r="B820" s="21"/>
      <c r="C820" s="3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</row>
    <row r="821" spans="1:250" x14ac:dyDescent="0.25">
      <c r="A821" s="21"/>
      <c r="B821" s="21"/>
      <c r="C821" s="3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  <c r="IC821" s="3"/>
      <c r="ID821" s="3"/>
      <c r="IE821" s="3"/>
      <c r="IF821" s="3"/>
      <c r="IG821" s="3"/>
      <c r="IH821" s="3"/>
      <c r="II821" s="3"/>
      <c r="IJ821" s="3"/>
      <c r="IK821" s="3"/>
      <c r="IL821" s="3"/>
      <c r="IM821" s="3"/>
      <c r="IN821" s="3"/>
      <c r="IO821" s="3"/>
      <c r="IP821" s="3"/>
    </row>
    <row r="822" spans="1:250" x14ac:dyDescent="0.25">
      <c r="A822" s="21"/>
      <c r="B822" s="21"/>
      <c r="C822" s="3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</row>
    <row r="823" spans="1:250" x14ac:dyDescent="0.25">
      <c r="A823" s="21"/>
      <c r="B823" s="21"/>
      <c r="C823" s="3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</row>
    <row r="824" spans="1:250" x14ac:dyDescent="0.25">
      <c r="A824" s="21"/>
      <c r="B824" s="21"/>
      <c r="C824" s="3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  <c r="IC824" s="3"/>
      <c r="ID824" s="3"/>
      <c r="IE824" s="3"/>
      <c r="IF824" s="3"/>
      <c r="IG824" s="3"/>
      <c r="IH824" s="3"/>
      <c r="II824" s="3"/>
      <c r="IJ824" s="3"/>
      <c r="IK824" s="3"/>
      <c r="IL824" s="3"/>
      <c r="IM824" s="3"/>
      <c r="IN824" s="3"/>
      <c r="IO824" s="3"/>
      <c r="IP824" s="3"/>
    </row>
    <row r="825" spans="1:250" x14ac:dyDescent="0.25">
      <c r="A825" s="21"/>
      <c r="B825" s="21"/>
      <c r="C825" s="3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</row>
    <row r="826" spans="1:250" x14ac:dyDescent="0.25">
      <c r="A826" s="21"/>
      <c r="B826" s="21"/>
      <c r="C826" s="3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  <c r="IC826" s="3"/>
      <c r="ID826" s="3"/>
      <c r="IE826" s="3"/>
      <c r="IF826" s="3"/>
      <c r="IG826" s="3"/>
      <c r="IH826" s="3"/>
      <c r="II826" s="3"/>
      <c r="IJ826" s="3"/>
      <c r="IK826" s="3"/>
      <c r="IL826" s="3"/>
      <c r="IM826" s="3"/>
      <c r="IN826" s="3"/>
      <c r="IO826" s="3"/>
      <c r="IP826" s="3"/>
    </row>
    <row r="827" spans="1:250" x14ac:dyDescent="0.25">
      <c r="A827" s="21"/>
      <c r="B827" s="21"/>
      <c r="C827" s="3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</row>
    <row r="828" spans="1:250" x14ac:dyDescent="0.25">
      <c r="A828" s="21"/>
      <c r="B828" s="21"/>
      <c r="C828" s="3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  <c r="IC828" s="3"/>
      <c r="ID828" s="3"/>
      <c r="IE828" s="3"/>
      <c r="IF828" s="3"/>
      <c r="IG828" s="3"/>
      <c r="IH828" s="3"/>
      <c r="II828" s="3"/>
      <c r="IJ828" s="3"/>
      <c r="IK828" s="3"/>
      <c r="IL828" s="3"/>
      <c r="IM828" s="3"/>
      <c r="IN828" s="3"/>
      <c r="IO828" s="3"/>
      <c r="IP828" s="3"/>
    </row>
    <row r="829" spans="1:250" x14ac:dyDescent="0.25">
      <c r="A829" s="21"/>
      <c r="B829" s="21"/>
      <c r="C829" s="3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</row>
    <row r="830" spans="1:250" x14ac:dyDescent="0.25">
      <c r="A830" s="21"/>
      <c r="B830" s="21"/>
      <c r="C830" s="3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  <c r="IC830" s="3"/>
      <c r="ID830" s="3"/>
      <c r="IE830" s="3"/>
      <c r="IF830" s="3"/>
      <c r="IG830" s="3"/>
      <c r="IH830" s="3"/>
      <c r="II830" s="3"/>
      <c r="IJ830" s="3"/>
      <c r="IK830" s="3"/>
      <c r="IL830" s="3"/>
      <c r="IM830" s="3"/>
      <c r="IN830" s="3"/>
      <c r="IO830" s="3"/>
      <c r="IP830" s="3"/>
    </row>
    <row r="831" spans="1:250" x14ac:dyDescent="0.25">
      <c r="A831" s="21"/>
      <c r="B831" s="21"/>
      <c r="C831" s="3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</row>
    <row r="832" spans="1:250" x14ac:dyDescent="0.25">
      <c r="A832" s="21"/>
      <c r="B832" s="21"/>
      <c r="C832" s="3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  <c r="IC832" s="3"/>
      <c r="ID832" s="3"/>
      <c r="IE832" s="3"/>
      <c r="IF832" s="3"/>
      <c r="IG832" s="3"/>
      <c r="IH832" s="3"/>
      <c r="II832" s="3"/>
      <c r="IJ832" s="3"/>
      <c r="IK832" s="3"/>
      <c r="IL832" s="3"/>
      <c r="IM832" s="3"/>
      <c r="IN832" s="3"/>
      <c r="IO832" s="3"/>
      <c r="IP832" s="3"/>
    </row>
    <row r="833" spans="1:250" x14ac:dyDescent="0.25">
      <c r="A833" s="21"/>
      <c r="B833" s="21"/>
      <c r="C833" s="3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</row>
    <row r="834" spans="1:250" x14ac:dyDescent="0.25">
      <c r="A834" s="21"/>
      <c r="B834" s="21"/>
      <c r="C834" s="3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  <c r="IC834" s="3"/>
      <c r="ID834" s="3"/>
      <c r="IE834" s="3"/>
      <c r="IF834" s="3"/>
      <c r="IG834" s="3"/>
      <c r="IH834" s="3"/>
      <c r="II834" s="3"/>
      <c r="IJ834" s="3"/>
      <c r="IK834" s="3"/>
      <c r="IL834" s="3"/>
      <c r="IM834" s="3"/>
      <c r="IN834" s="3"/>
      <c r="IO834" s="3"/>
      <c r="IP834" s="3"/>
    </row>
    <row r="835" spans="1:250" x14ac:dyDescent="0.25">
      <c r="A835" s="21"/>
      <c r="B835" s="21"/>
      <c r="C835" s="3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</row>
    <row r="836" spans="1:250" x14ac:dyDescent="0.25">
      <c r="A836" s="21"/>
      <c r="B836" s="21"/>
      <c r="C836" s="3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  <c r="IC836" s="3"/>
      <c r="ID836" s="3"/>
      <c r="IE836" s="3"/>
      <c r="IF836" s="3"/>
      <c r="IG836" s="3"/>
      <c r="IH836" s="3"/>
      <c r="II836" s="3"/>
      <c r="IJ836" s="3"/>
      <c r="IK836" s="3"/>
      <c r="IL836" s="3"/>
      <c r="IM836" s="3"/>
      <c r="IN836" s="3"/>
      <c r="IO836" s="3"/>
      <c r="IP836" s="3"/>
    </row>
    <row r="837" spans="1:250" x14ac:dyDescent="0.25">
      <c r="A837" s="21"/>
      <c r="B837" s="21"/>
      <c r="C837" s="3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</row>
    <row r="838" spans="1:250" x14ac:dyDescent="0.25">
      <c r="A838" s="21"/>
      <c r="B838" s="21"/>
      <c r="C838" s="3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</row>
    <row r="839" spans="1:250" x14ac:dyDescent="0.25">
      <c r="A839" s="21"/>
      <c r="B839" s="21"/>
      <c r="C839" s="3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</row>
    <row r="840" spans="1:250" x14ac:dyDescent="0.25">
      <c r="A840" s="21"/>
      <c r="B840" s="21"/>
      <c r="C840" s="3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</row>
    <row r="841" spans="1:250" x14ac:dyDescent="0.25">
      <c r="A841" s="21"/>
      <c r="B841" s="21"/>
      <c r="C841" s="3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  <c r="IC841" s="3"/>
      <c r="ID841" s="3"/>
      <c r="IE841" s="3"/>
      <c r="IF841" s="3"/>
      <c r="IG841" s="3"/>
      <c r="IH841" s="3"/>
      <c r="II841" s="3"/>
      <c r="IJ841" s="3"/>
      <c r="IK841" s="3"/>
      <c r="IL841" s="3"/>
      <c r="IM841" s="3"/>
      <c r="IN841" s="3"/>
      <c r="IO841" s="3"/>
      <c r="IP841" s="3"/>
    </row>
    <row r="842" spans="1:250" x14ac:dyDescent="0.25">
      <c r="A842" s="21"/>
      <c r="B842" s="21"/>
      <c r="C842" s="3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</row>
    <row r="843" spans="1:250" x14ac:dyDescent="0.25">
      <c r="A843" s="21"/>
      <c r="B843" s="21"/>
      <c r="C843" s="3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</row>
    <row r="844" spans="1:250" x14ac:dyDescent="0.25">
      <c r="A844" s="21"/>
      <c r="B844" s="21"/>
      <c r="C844" s="3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</row>
    <row r="845" spans="1:250" x14ac:dyDescent="0.25">
      <c r="A845" s="21"/>
      <c r="B845" s="21"/>
      <c r="C845" s="3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</row>
    <row r="846" spans="1:250" x14ac:dyDescent="0.25">
      <c r="A846" s="21"/>
      <c r="B846" s="21"/>
      <c r="C846" s="3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</row>
    <row r="847" spans="1:250" x14ac:dyDescent="0.25">
      <c r="A847" s="21"/>
      <c r="B847" s="21"/>
      <c r="C847" s="3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</row>
    <row r="848" spans="1:250" x14ac:dyDescent="0.25">
      <c r="A848" s="21"/>
      <c r="B848" s="21"/>
      <c r="C848" s="3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</row>
    <row r="849" spans="1:250" x14ac:dyDescent="0.25">
      <c r="A849" s="21"/>
      <c r="B849" s="21"/>
      <c r="C849" s="3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</row>
    <row r="850" spans="1:250" x14ac:dyDescent="0.25">
      <c r="A850" s="21"/>
      <c r="B850" s="21"/>
      <c r="C850" s="3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</row>
    <row r="851" spans="1:250" x14ac:dyDescent="0.25">
      <c r="A851" s="21"/>
      <c r="B851" s="21"/>
      <c r="C851" s="3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</row>
    <row r="852" spans="1:250" x14ac:dyDescent="0.25">
      <c r="A852" s="21"/>
      <c r="B852" s="21"/>
      <c r="C852" s="3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</row>
    <row r="853" spans="1:250" x14ac:dyDescent="0.25">
      <c r="A853" s="21"/>
      <c r="B853" s="21"/>
      <c r="C853" s="3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</row>
    <row r="854" spans="1:250" x14ac:dyDescent="0.25">
      <c r="A854" s="21"/>
      <c r="B854" s="21"/>
      <c r="C854" s="3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</row>
    <row r="855" spans="1:250" x14ac:dyDescent="0.25">
      <c r="A855" s="21"/>
      <c r="B855" s="21"/>
      <c r="C855" s="3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</row>
    <row r="856" spans="1:250" x14ac:dyDescent="0.25">
      <c r="A856" s="21"/>
      <c r="B856" s="21"/>
      <c r="C856" s="3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</row>
    <row r="857" spans="1:250" x14ac:dyDescent="0.25">
      <c r="A857" s="21"/>
      <c r="B857" s="21"/>
      <c r="C857" s="3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</row>
    <row r="858" spans="1:250" x14ac:dyDescent="0.25">
      <c r="A858" s="21"/>
      <c r="B858" s="21"/>
      <c r="C858" s="3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  <c r="IC858" s="3"/>
      <c r="ID858" s="3"/>
      <c r="IE858" s="3"/>
      <c r="IF858" s="3"/>
      <c r="IG858" s="3"/>
      <c r="IH858" s="3"/>
      <c r="II858" s="3"/>
      <c r="IJ858" s="3"/>
      <c r="IK858" s="3"/>
      <c r="IL858" s="3"/>
      <c r="IM858" s="3"/>
      <c r="IN858" s="3"/>
      <c r="IO858" s="3"/>
      <c r="IP858" s="3"/>
    </row>
    <row r="859" spans="1:250" x14ac:dyDescent="0.25">
      <c r="A859" s="21"/>
      <c r="B859" s="21"/>
      <c r="C859" s="3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</row>
    <row r="860" spans="1:250" x14ac:dyDescent="0.25">
      <c r="A860" s="21"/>
      <c r="B860" s="21"/>
      <c r="C860" s="3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  <c r="IC860" s="3"/>
      <c r="ID860" s="3"/>
      <c r="IE860" s="3"/>
      <c r="IF860" s="3"/>
      <c r="IG860" s="3"/>
      <c r="IH860" s="3"/>
      <c r="II860" s="3"/>
      <c r="IJ860" s="3"/>
      <c r="IK860" s="3"/>
      <c r="IL860" s="3"/>
      <c r="IM860" s="3"/>
      <c r="IN860" s="3"/>
      <c r="IO860" s="3"/>
      <c r="IP860" s="3"/>
    </row>
    <row r="861" spans="1:250" x14ac:dyDescent="0.25">
      <c r="A861" s="21"/>
      <c r="B861" s="21"/>
      <c r="C861" s="3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</row>
    <row r="862" spans="1:250" x14ac:dyDescent="0.25">
      <c r="A862" s="21"/>
      <c r="B862" s="21"/>
      <c r="C862" s="3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</row>
    <row r="863" spans="1:250" x14ac:dyDescent="0.25">
      <c r="A863" s="21"/>
      <c r="B863" s="21"/>
      <c r="C863" s="3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</row>
    <row r="864" spans="1:250" x14ac:dyDescent="0.25">
      <c r="A864" s="21"/>
      <c r="B864" s="21"/>
      <c r="C864" s="3"/>
      <c r="D864" s="3"/>
      <c r="E864" s="3"/>
      <c r="F864" s="3"/>
      <c r="G864" s="3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  <c r="IC864" s="3"/>
      <c r="ID864" s="3"/>
      <c r="IE864" s="3"/>
      <c r="IF864" s="3"/>
      <c r="IG864" s="3"/>
      <c r="IH864" s="3"/>
      <c r="II864" s="3"/>
      <c r="IJ864" s="3"/>
      <c r="IK864" s="3"/>
      <c r="IL864" s="3"/>
      <c r="IM864" s="3"/>
      <c r="IN864" s="3"/>
      <c r="IO864" s="3"/>
      <c r="IP864" s="3"/>
    </row>
    <row r="865" spans="1:250" x14ac:dyDescent="0.25">
      <c r="A865" s="21"/>
      <c r="B865" s="21"/>
      <c r="C865" s="3"/>
      <c r="D865" s="3"/>
      <c r="E865" s="3"/>
      <c r="F865" s="3"/>
      <c r="G865" s="3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</row>
    <row r="866" spans="1:250" x14ac:dyDescent="0.25">
      <c r="A866" s="21"/>
      <c r="B866" s="21"/>
      <c r="C866" s="3"/>
      <c r="D866" s="3"/>
      <c r="E866" s="3"/>
      <c r="F866" s="3"/>
      <c r="G866" s="3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  <c r="IC866" s="3"/>
      <c r="ID866" s="3"/>
      <c r="IE866" s="3"/>
      <c r="IF866" s="3"/>
      <c r="IG866" s="3"/>
      <c r="IH866" s="3"/>
      <c r="II866" s="3"/>
      <c r="IJ866" s="3"/>
      <c r="IK866" s="3"/>
      <c r="IL866" s="3"/>
      <c r="IM866" s="3"/>
      <c r="IN866" s="3"/>
      <c r="IO866" s="3"/>
      <c r="IP866" s="3"/>
    </row>
    <row r="867" spans="1:250" x14ac:dyDescent="0.25">
      <c r="A867" s="21"/>
      <c r="B867" s="21"/>
      <c r="C867" s="3"/>
      <c r="D867" s="3"/>
      <c r="E867" s="3"/>
      <c r="F867" s="3"/>
      <c r="G867" s="3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</row>
    <row r="868" spans="1:250" x14ac:dyDescent="0.25">
      <c r="A868" s="21"/>
      <c r="B868" s="21"/>
      <c r="C868" s="3"/>
      <c r="D868" s="3"/>
      <c r="E868" s="3"/>
      <c r="F868" s="3"/>
      <c r="G868" s="3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  <c r="IC868" s="3"/>
      <c r="ID868" s="3"/>
      <c r="IE868" s="3"/>
      <c r="IF868" s="3"/>
      <c r="IG868" s="3"/>
      <c r="IH868" s="3"/>
      <c r="II868" s="3"/>
      <c r="IJ868" s="3"/>
      <c r="IK868" s="3"/>
      <c r="IL868" s="3"/>
      <c r="IM868" s="3"/>
      <c r="IN868" s="3"/>
      <c r="IO868" s="3"/>
      <c r="IP868" s="3"/>
    </row>
    <row r="869" spans="1:250" x14ac:dyDescent="0.25">
      <c r="A869" s="21"/>
      <c r="B869" s="21"/>
      <c r="C869" s="3"/>
      <c r="D869" s="3"/>
      <c r="E869" s="3"/>
      <c r="F869" s="3"/>
      <c r="G869" s="3"/>
      <c r="H869" s="3"/>
      <c r="I869" s="3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</row>
    <row r="870" spans="1:250" x14ac:dyDescent="0.25">
      <c r="A870" s="21"/>
      <c r="B870" s="21"/>
      <c r="C870" s="3"/>
      <c r="D870" s="3"/>
      <c r="E870" s="3"/>
      <c r="F870" s="3"/>
      <c r="G870" s="3"/>
      <c r="H870" s="3"/>
      <c r="I870" s="3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</row>
    <row r="871" spans="1:250" x14ac:dyDescent="0.25">
      <c r="A871" s="21"/>
      <c r="B871" s="21"/>
      <c r="C871" s="3"/>
      <c r="D871" s="3"/>
      <c r="E871" s="3"/>
      <c r="F871" s="3"/>
      <c r="G871" s="3"/>
      <c r="H871" s="3"/>
      <c r="I871" s="3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</row>
    <row r="872" spans="1:250" x14ac:dyDescent="0.25">
      <c r="A872" s="21"/>
      <c r="B872" s="21"/>
      <c r="C872" s="3"/>
      <c r="D872" s="3"/>
      <c r="E872" s="3"/>
      <c r="F872" s="3"/>
      <c r="G872" s="3"/>
      <c r="H872" s="3"/>
      <c r="I872" s="3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  <c r="IC872" s="3"/>
      <c r="ID872" s="3"/>
      <c r="IE872" s="3"/>
      <c r="IF872" s="3"/>
      <c r="IG872" s="3"/>
      <c r="IH872" s="3"/>
      <c r="II872" s="3"/>
      <c r="IJ872" s="3"/>
      <c r="IK872" s="3"/>
      <c r="IL872" s="3"/>
      <c r="IM872" s="3"/>
      <c r="IN872" s="3"/>
      <c r="IO872" s="3"/>
      <c r="IP872" s="3"/>
    </row>
    <row r="873" spans="1:250" x14ac:dyDescent="0.25">
      <c r="A873" s="21"/>
      <c r="B873" s="21"/>
      <c r="C873" s="3"/>
      <c r="D873" s="3"/>
      <c r="E873" s="3"/>
      <c r="F873" s="3"/>
      <c r="G873" s="3"/>
      <c r="H873" s="3"/>
      <c r="I873" s="3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</row>
    <row r="874" spans="1:250" x14ac:dyDescent="0.25">
      <c r="A874" s="21"/>
      <c r="B874" s="21"/>
      <c r="C874" s="3"/>
      <c r="D874" s="3"/>
      <c r="E874" s="3"/>
      <c r="F874" s="3"/>
      <c r="G874" s="3"/>
      <c r="H874" s="3"/>
      <c r="I874" s="3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  <c r="IC874" s="3"/>
      <c r="ID874" s="3"/>
      <c r="IE874" s="3"/>
      <c r="IF874" s="3"/>
      <c r="IG874" s="3"/>
      <c r="IH874" s="3"/>
      <c r="II874" s="3"/>
      <c r="IJ874" s="3"/>
      <c r="IK874" s="3"/>
      <c r="IL874" s="3"/>
      <c r="IM874" s="3"/>
      <c r="IN874" s="3"/>
      <c r="IO874" s="3"/>
      <c r="IP874" s="3"/>
    </row>
    <row r="875" spans="1:250" x14ac:dyDescent="0.25">
      <c r="A875" s="21"/>
      <c r="B875" s="21"/>
      <c r="C875" s="3"/>
      <c r="D875" s="3"/>
      <c r="E875" s="3"/>
      <c r="F875" s="3"/>
      <c r="G875" s="3"/>
      <c r="H875" s="3"/>
      <c r="I875" s="3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</row>
    <row r="876" spans="1:250" x14ac:dyDescent="0.25">
      <c r="A876" s="21"/>
      <c r="B876" s="21"/>
      <c r="C876" s="3"/>
      <c r="D876" s="3"/>
      <c r="E876" s="3"/>
      <c r="F876" s="3"/>
      <c r="G876" s="3"/>
      <c r="H876" s="3"/>
      <c r="I876" s="3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  <c r="IC876" s="3"/>
      <c r="ID876" s="3"/>
      <c r="IE876" s="3"/>
      <c r="IF876" s="3"/>
      <c r="IG876" s="3"/>
      <c r="IH876" s="3"/>
      <c r="II876" s="3"/>
      <c r="IJ876" s="3"/>
      <c r="IK876" s="3"/>
      <c r="IL876" s="3"/>
      <c r="IM876" s="3"/>
      <c r="IN876" s="3"/>
      <c r="IO876" s="3"/>
      <c r="IP876" s="3"/>
    </row>
    <row r="877" spans="1:250" x14ac:dyDescent="0.25">
      <c r="A877" s="21"/>
      <c r="B877" s="21"/>
      <c r="C877" s="3"/>
      <c r="D877" s="3"/>
      <c r="E877" s="3"/>
      <c r="F877" s="3"/>
      <c r="G877" s="3"/>
      <c r="H877" s="3"/>
      <c r="I877" s="3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</row>
    <row r="878" spans="1:250" x14ac:dyDescent="0.25">
      <c r="A878" s="21"/>
      <c r="B878" s="21"/>
      <c r="C878" s="3"/>
      <c r="D878" s="3"/>
      <c r="E878" s="3"/>
      <c r="F878" s="3"/>
      <c r="G878" s="3"/>
      <c r="H878" s="3"/>
      <c r="I878" s="3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</row>
    <row r="879" spans="1:250" x14ac:dyDescent="0.25">
      <c r="A879" s="21"/>
      <c r="B879" s="21"/>
      <c r="C879" s="3"/>
      <c r="D879" s="3"/>
      <c r="E879" s="3"/>
      <c r="F879" s="3"/>
      <c r="G879" s="3"/>
      <c r="H879" s="3"/>
      <c r="I879" s="3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  <c r="IC879" s="3"/>
      <c r="ID879" s="3"/>
      <c r="IE879" s="3"/>
      <c r="IF879" s="3"/>
      <c r="IG879" s="3"/>
      <c r="IH879" s="3"/>
      <c r="II879" s="3"/>
      <c r="IJ879" s="3"/>
      <c r="IK879" s="3"/>
      <c r="IL879" s="3"/>
      <c r="IM879" s="3"/>
      <c r="IN879" s="3"/>
      <c r="IO879" s="3"/>
      <c r="IP879" s="3"/>
    </row>
    <row r="880" spans="1:250" x14ac:dyDescent="0.25">
      <c r="A880" s="21"/>
      <c r="B880" s="21"/>
      <c r="C880" s="3"/>
      <c r="D880" s="3"/>
      <c r="E880" s="3"/>
      <c r="F880" s="3"/>
      <c r="G880" s="3"/>
      <c r="H880" s="3"/>
      <c r="I880" s="3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</row>
    <row r="881" spans="1:250" x14ac:dyDescent="0.25">
      <c r="A881" s="21"/>
      <c r="B881" s="21"/>
      <c r="C881" s="3"/>
      <c r="D881" s="3"/>
      <c r="E881" s="3"/>
      <c r="F881" s="3"/>
      <c r="G881" s="3"/>
      <c r="H881" s="3"/>
      <c r="I881" s="3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</row>
    <row r="882" spans="1:250" x14ac:dyDescent="0.25">
      <c r="A882" s="21"/>
      <c r="B882" s="21"/>
      <c r="C882" s="3"/>
      <c r="D882" s="3"/>
      <c r="E882" s="3"/>
      <c r="F882" s="3"/>
      <c r="G882" s="3"/>
      <c r="H882" s="3"/>
      <c r="I882" s="3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</row>
    <row r="883" spans="1:250" x14ac:dyDescent="0.25">
      <c r="A883" s="21"/>
      <c r="B883" s="21"/>
      <c r="C883" s="3"/>
      <c r="D883" s="3"/>
      <c r="E883" s="3"/>
      <c r="F883" s="3"/>
      <c r="G883" s="3"/>
      <c r="H883" s="3"/>
      <c r="I883" s="3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  <c r="IC883" s="3"/>
      <c r="ID883" s="3"/>
      <c r="IE883" s="3"/>
      <c r="IF883" s="3"/>
      <c r="IG883" s="3"/>
      <c r="IH883" s="3"/>
      <c r="II883" s="3"/>
      <c r="IJ883" s="3"/>
      <c r="IK883" s="3"/>
      <c r="IL883" s="3"/>
      <c r="IM883" s="3"/>
      <c r="IN883" s="3"/>
      <c r="IO883" s="3"/>
      <c r="IP883" s="3"/>
    </row>
    <row r="884" spans="1:250" x14ac:dyDescent="0.25">
      <c r="A884" s="21"/>
      <c r="B884" s="21"/>
      <c r="C884" s="3"/>
      <c r="D884" s="3"/>
      <c r="E884" s="3"/>
      <c r="F884" s="3"/>
      <c r="G884" s="3"/>
      <c r="H884" s="3"/>
      <c r="I884" s="3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</row>
    <row r="885" spans="1:250" x14ac:dyDescent="0.25">
      <c r="A885" s="21"/>
      <c r="B885" s="21"/>
      <c r="C885" s="3"/>
      <c r="D885" s="3"/>
      <c r="E885" s="3"/>
      <c r="F885" s="3"/>
      <c r="G885" s="3"/>
      <c r="H885" s="3"/>
      <c r="I885" s="3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  <c r="IC885" s="3"/>
      <c r="ID885" s="3"/>
      <c r="IE885" s="3"/>
      <c r="IF885" s="3"/>
      <c r="IG885" s="3"/>
      <c r="IH885" s="3"/>
      <c r="II885" s="3"/>
      <c r="IJ885" s="3"/>
      <c r="IK885" s="3"/>
      <c r="IL885" s="3"/>
      <c r="IM885" s="3"/>
      <c r="IN885" s="3"/>
      <c r="IO885" s="3"/>
      <c r="IP885" s="3"/>
    </row>
    <row r="886" spans="1:250" x14ac:dyDescent="0.25">
      <c r="A886" s="21"/>
      <c r="B886" s="21"/>
      <c r="C886" s="3"/>
      <c r="D886" s="3"/>
      <c r="E886" s="3"/>
      <c r="F886" s="3"/>
      <c r="G886" s="3"/>
      <c r="H886" s="3"/>
      <c r="I886" s="3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</row>
    <row r="887" spans="1:250" x14ac:dyDescent="0.25">
      <c r="A887" s="21"/>
      <c r="B887" s="21"/>
      <c r="C887" s="3"/>
      <c r="D887" s="3"/>
      <c r="E887" s="3"/>
      <c r="F887" s="3"/>
      <c r="G887" s="3"/>
      <c r="H887" s="3"/>
      <c r="I887" s="3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</row>
    <row r="888" spans="1:250" x14ac:dyDescent="0.25">
      <c r="A888" s="21"/>
      <c r="B888" s="21"/>
      <c r="C888" s="3"/>
      <c r="D888" s="3"/>
      <c r="E888" s="3"/>
      <c r="F888" s="3"/>
      <c r="G888" s="3"/>
      <c r="H888" s="3"/>
      <c r="I888" s="3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</row>
    <row r="889" spans="1:250" x14ac:dyDescent="0.25">
      <c r="A889" s="21"/>
      <c r="B889" s="21"/>
      <c r="C889" s="3"/>
      <c r="D889" s="3"/>
      <c r="E889" s="3"/>
      <c r="F889" s="3"/>
      <c r="G889" s="3"/>
      <c r="H889" s="3"/>
      <c r="I889" s="3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  <c r="IC889" s="3"/>
      <c r="ID889" s="3"/>
      <c r="IE889" s="3"/>
      <c r="IF889" s="3"/>
      <c r="IG889" s="3"/>
      <c r="IH889" s="3"/>
      <c r="II889" s="3"/>
      <c r="IJ889" s="3"/>
      <c r="IK889" s="3"/>
      <c r="IL889" s="3"/>
      <c r="IM889" s="3"/>
      <c r="IN889" s="3"/>
      <c r="IO889" s="3"/>
      <c r="IP889" s="3"/>
    </row>
    <row r="890" spans="1:250" x14ac:dyDescent="0.25">
      <c r="A890" s="21"/>
      <c r="B890" s="21"/>
      <c r="C890" s="3"/>
      <c r="D890" s="3"/>
      <c r="E890" s="3"/>
      <c r="F890" s="3"/>
      <c r="G890" s="3"/>
      <c r="H890" s="3"/>
      <c r="I890" s="3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</row>
    <row r="891" spans="1:250" x14ac:dyDescent="0.25">
      <c r="A891" s="21"/>
      <c r="B891" s="21"/>
      <c r="C891" s="3"/>
      <c r="D891" s="3"/>
      <c r="E891" s="3"/>
      <c r="F891" s="3"/>
      <c r="G891" s="3"/>
      <c r="H891" s="3"/>
      <c r="I891" s="3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</row>
    <row r="892" spans="1:250" x14ac:dyDescent="0.25">
      <c r="A892" s="21"/>
      <c r="B892" s="21"/>
      <c r="C892" s="3"/>
      <c r="D892" s="3"/>
      <c r="E892" s="3"/>
      <c r="F892" s="3"/>
      <c r="G892" s="3"/>
      <c r="H892" s="3"/>
      <c r="I892" s="3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  <c r="IC892" s="3"/>
      <c r="ID892" s="3"/>
      <c r="IE892" s="3"/>
      <c r="IF892" s="3"/>
      <c r="IG892" s="3"/>
      <c r="IH892" s="3"/>
      <c r="II892" s="3"/>
      <c r="IJ892" s="3"/>
      <c r="IK892" s="3"/>
      <c r="IL892" s="3"/>
      <c r="IM892" s="3"/>
      <c r="IN892" s="3"/>
      <c r="IO892" s="3"/>
      <c r="IP892" s="3"/>
    </row>
    <row r="893" spans="1:250" x14ac:dyDescent="0.25">
      <c r="A893" s="21"/>
      <c r="B893" s="21"/>
      <c r="C893" s="3"/>
      <c r="D893" s="3"/>
      <c r="E893" s="3"/>
      <c r="F893" s="3"/>
      <c r="G893" s="3"/>
      <c r="H893" s="3"/>
      <c r="I893" s="3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</row>
    <row r="894" spans="1:250" x14ac:dyDescent="0.25">
      <c r="A894" s="21"/>
      <c r="B894" s="21"/>
      <c r="C894" s="3"/>
      <c r="D894" s="3"/>
      <c r="E894" s="3"/>
      <c r="F894" s="3"/>
      <c r="G894" s="3"/>
      <c r="H894" s="3"/>
      <c r="I894" s="3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  <c r="IC894" s="3"/>
      <c r="ID894" s="3"/>
      <c r="IE894" s="3"/>
      <c r="IF894" s="3"/>
      <c r="IG894" s="3"/>
      <c r="IH894" s="3"/>
      <c r="II894" s="3"/>
      <c r="IJ894" s="3"/>
      <c r="IK894" s="3"/>
      <c r="IL894" s="3"/>
      <c r="IM894" s="3"/>
      <c r="IN894" s="3"/>
      <c r="IO894" s="3"/>
      <c r="IP894" s="3"/>
    </row>
    <row r="895" spans="1:250" x14ac:dyDescent="0.25">
      <c r="A895" s="21"/>
      <c r="B895" s="21"/>
      <c r="C895" s="3"/>
      <c r="D895" s="3"/>
      <c r="E895" s="3"/>
      <c r="F895" s="3"/>
      <c r="G895" s="3"/>
      <c r="H895" s="3"/>
      <c r="I895" s="3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</row>
    <row r="896" spans="1:250" x14ac:dyDescent="0.25">
      <c r="A896" s="21"/>
      <c r="B896" s="21"/>
      <c r="C896" s="3"/>
      <c r="D896" s="3"/>
      <c r="E896" s="3"/>
      <c r="F896" s="3"/>
      <c r="G896" s="3"/>
      <c r="H896" s="3"/>
      <c r="I896" s="3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  <c r="IC896" s="3"/>
      <c r="ID896" s="3"/>
      <c r="IE896" s="3"/>
      <c r="IF896" s="3"/>
      <c r="IG896" s="3"/>
      <c r="IH896" s="3"/>
      <c r="II896" s="3"/>
      <c r="IJ896" s="3"/>
      <c r="IK896" s="3"/>
      <c r="IL896" s="3"/>
      <c r="IM896" s="3"/>
      <c r="IN896" s="3"/>
      <c r="IO896" s="3"/>
      <c r="IP896" s="3"/>
    </row>
    <row r="897" spans="1:250" x14ac:dyDescent="0.25">
      <c r="A897" s="21"/>
      <c r="B897" s="21"/>
      <c r="C897" s="3"/>
      <c r="D897" s="3"/>
      <c r="E897" s="3"/>
      <c r="F897" s="3"/>
      <c r="G897" s="3"/>
      <c r="H897" s="3"/>
      <c r="I897" s="3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</row>
    <row r="898" spans="1:250" x14ac:dyDescent="0.25">
      <c r="A898" s="21"/>
      <c r="B898" s="21"/>
      <c r="C898" s="3"/>
      <c r="D898" s="3"/>
      <c r="E898" s="3"/>
      <c r="F898" s="3"/>
      <c r="G898" s="3"/>
      <c r="H898" s="3"/>
      <c r="I898" s="3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  <c r="IC898" s="3"/>
      <c r="ID898" s="3"/>
      <c r="IE898" s="3"/>
      <c r="IF898" s="3"/>
      <c r="IG898" s="3"/>
      <c r="IH898" s="3"/>
      <c r="II898" s="3"/>
      <c r="IJ898" s="3"/>
      <c r="IK898" s="3"/>
      <c r="IL898" s="3"/>
      <c r="IM898" s="3"/>
      <c r="IN898" s="3"/>
      <c r="IO898" s="3"/>
      <c r="IP898" s="3"/>
    </row>
    <row r="899" spans="1:250" x14ac:dyDescent="0.25">
      <c r="A899" s="21"/>
      <c r="B899" s="21"/>
      <c r="C899" s="3"/>
      <c r="D899" s="3"/>
      <c r="E899" s="3"/>
      <c r="F899" s="3"/>
      <c r="G899" s="3"/>
      <c r="H899" s="3"/>
      <c r="I899" s="3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</row>
    <row r="900" spans="1:250" x14ac:dyDescent="0.25">
      <c r="A900" s="21"/>
      <c r="B900" s="21"/>
      <c r="C900" s="3"/>
      <c r="D900" s="3"/>
      <c r="E900" s="3"/>
      <c r="F900" s="3"/>
      <c r="G900" s="3"/>
      <c r="H900" s="3"/>
      <c r="I900" s="3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  <c r="IC900" s="3"/>
      <c r="ID900" s="3"/>
      <c r="IE900" s="3"/>
      <c r="IF900" s="3"/>
      <c r="IG900" s="3"/>
      <c r="IH900" s="3"/>
      <c r="II900" s="3"/>
      <c r="IJ900" s="3"/>
      <c r="IK900" s="3"/>
      <c r="IL900" s="3"/>
      <c r="IM900" s="3"/>
      <c r="IN900" s="3"/>
      <c r="IO900" s="3"/>
      <c r="IP900" s="3"/>
    </row>
    <row r="901" spans="1:250" x14ac:dyDescent="0.25">
      <c r="A901" s="21"/>
      <c r="B901" s="21"/>
      <c r="C901" s="3"/>
      <c r="D901" s="3"/>
      <c r="E901" s="3"/>
      <c r="F901" s="3"/>
      <c r="G901" s="3"/>
      <c r="H901" s="3"/>
      <c r="I901" s="3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</row>
    <row r="902" spans="1:250" x14ac:dyDescent="0.25">
      <c r="A902" s="21"/>
      <c r="B902" s="21"/>
      <c r="C902" s="3"/>
      <c r="D902" s="3"/>
      <c r="E902" s="3"/>
      <c r="F902" s="3"/>
      <c r="G902" s="3"/>
      <c r="H902" s="3"/>
      <c r="I902" s="3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  <c r="IC902" s="3"/>
      <c r="ID902" s="3"/>
      <c r="IE902" s="3"/>
      <c r="IF902" s="3"/>
      <c r="IG902" s="3"/>
      <c r="IH902" s="3"/>
      <c r="II902" s="3"/>
      <c r="IJ902" s="3"/>
      <c r="IK902" s="3"/>
      <c r="IL902" s="3"/>
      <c r="IM902" s="3"/>
      <c r="IN902" s="3"/>
      <c r="IO902" s="3"/>
      <c r="IP902" s="3"/>
    </row>
    <row r="903" spans="1:250" x14ac:dyDescent="0.25">
      <c r="A903" s="21"/>
      <c r="B903" s="21"/>
      <c r="C903" s="3"/>
      <c r="D903" s="3"/>
      <c r="E903" s="3"/>
      <c r="F903" s="3"/>
      <c r="G903" s="3"/>
      <c r="H903" s="3"/>
      <c r="I903" s="3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</row>
    <row r="904" spans="1:250" x14ac:dyDescent="0.25">
      <c r="A904" s="21"/>
      <c r="B904" s="21"/>
      <c r="C904" s="3"/>
      <c r="D904" s="3"/>
      <c r="E904" s="3"/>
      <c r="F904" s="3"/>
      <c r="G904" s="3"/>
      <c r="H904" s="3"/>
      <c r="I904" s="3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  <c r="IC904" s="3"/>
      <c r="ID904" s="3"/>
      <c r="IE904" s="3"/>
      <c r="IF904" s="3"/>
      <c r="IG904" s="3"/>
      <c r="IH904" s="3"/>
      <c r="II904" s="3"/>
      <c r="IJ904" s="3"/>
      <c r="IK904" s="3"/>
      <c r="IL904" s="3"/>
      <c r="IM904" s="3"/>
      <c r="IN904" s="3"/>
      <c r="IO904" s="3"/>
      <c r="IP904" s="3"/>
    </row>
    <row r="905" spans="1:250" x14ac:dyDescent="0.25">
      <c r="A905" s="21"/>
      <c r="B905" s="21"/>
      <c r="C905" s="3"/>
      <c r="D905" s="3"/>
      <c r="E905" s="3"/>
      <c r="F905" s="3"/>
      <c r="G905" s="3"/>
      <c r="H905" s="3"/>
      <c r="I905" s="3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</row>
    <row r="906" spans="1:250" x14ac:dyDescent="0.25">
      <c r="A906" s="21"/>
      <c r="B906" s="21"/>
      <c r="C906" s="3"/>
      <c r="D906" s="3"/>
      <c r="E906" s="3"/>
      <c r="F906" s="3"/>
      <c r="G906" s="3"/>
      <c r="H906" s="3"/>
      <c r="I906" s="3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  <c r="IC906" s="3"/>
      <c r="ID906" s="3"/>
      <c r="IE906" s="3"/>
      <c r="IF906" s="3"/>
      <c r="IG906" s="3"/>
      <c r="IH906" s="3"/>
      <c r="II906" s="3"/>
      <c r="IJ906" s="3"/>
      <c r="IK906" s="3"/>
      <c r="IL906" s="3"/>
      <c r="IM906" s="3"/>
      <c r="IN906" s="3"/>
      <c r="IO906" s="3"/>
      <c r="IP906" s="3"/>
    </row>
    <row r="907" spans="1:250" x14ac:dyDescent="0.25">
      <c r="A907" s="21"/>
      <c r="B907" s="21"/>
      <c r="C907" s="3"/>
      <c r="D907" s="3"/>
      <c r="E907" s="3"/>
      <c r="F907" s="3"/>
      <c r="G907" s="3"/>
      <c r="H907" s="3"/>
      <c r="I907" s="3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</row>
    <row r="908" spans="1:250" x14ac:dyDescent="0.25">
      <c r="A908" s="21"/>
      <c r="B908" s="21"/>
      <c r="C908" s="3"/>
      <c r="D908" s="3"/>
      <c r="E908" s="3"/>
      <c r="F908" s="3"/>
      <c r="G908" s="3"/>
      <c r="H908" s="3"/>
      <c r="I908" s="3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  <c r="IC908" s="3"/>
      <c r="ID908" s="3"/>
      <c r="IE908" s="3"/>
      <c r="IF908" s="3"/>
      <c r="IG908" s="3"/>
      <c r="IH908" s="3"/>
      <c r="II908" s="3"/>
      <c r="IJ908" s="3"/>
      <c r="IK908" s="3"/>
      <c r="IL908" s="3"/>
      <c r="IM908" s="3"/>
      <c r="IN908" s="3"/>
      <c r="IO908" s="3"/>
      <c r="IP908" s="3"/>
    </row>
    <row r="909" spans="1:250" x14ac:dyDescent="0.25">
      <c r="A909" s="21"/>
      <c r="B909" s="21"/>
      <c r="C909" s="3"/>
      <c r="D909" s="3"/>
      <c r="E909" s="3"/>
      <c r="F909" s="3"/>
      <c r="G909" s="3"/>
      <c r="H909" s="3"/>
      <c r="I909" s="3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</row>
    <row r="910" spans="1:250" x14ac:dyDescent="0.25">
      <c r="A910" s="21"/>
      <c r="B910" s="21"/>
      <c r="C910" s="3"/>
      <c r="D910" s="3"/>
      <c r="E910" s="3"/>
      <c r="F910" s="3"/>
      <c r="G910" s="3"/>
      <c r="H910" s="3"/>
      <c r="I910" s="3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  <c r="IC910" s="3"/>
      <c r="ID910" s="3"/>
      <c r="IE910" s="3"/>
      <c r="IF910" s="3"/>
      <c r="IG910" s="3"/>
      <c r="IH910" s="3"/>
      <c r="II910" s="3"/>
      <c r="IJ910" s="3"/>
      <c r="IK910" s="3"/>
      <c r="IL910" s="3"/>
      <c r="IM910" s="3"/>
      <c r="IN910" s="3"/>
      <c r="IO910" s="3"/>
      <c r="IP910" s="3"/>
    </row>
    <row r="911" spans="1:250" x14ac:dyDescent="0.25">
      <c r="A911" s="21"/>
      <c r="B911" s="21"/>
      <c r="C911" s="3"/>
      <c r="D911" s="3"/>
      <c r="E911" s="3"/>
      <c r="F911" s="3"/>
      <c r="G911" s="3"/>
      <c r="H911" s="3"/>
      <c r="I911" s="3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</row>
    <row r="912" spans="1:250" x14ac:dyDescent="0.25">
      <c r="A912" s="21"/>
      <c r="B912" s="21"/>
      <c r="C912" s="3"/>
      <c r="D912" s="3"/>
      <c r="E912" s="3"/>
      <c r="F912" s="3"/>
      <c r="G912" s="3"/>
      <c r="H912" s="3"/>
      <c r="I912" s="3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  <c r="IC912" s="3"/>
      <c r="ID912" s="3"/>
      <c r="IE912" s="3"/>
      <c r="IF912" s="3"/>
      <c r="IG912" s="3"/>
      <c r="IH912" s="3"/>
      <c r="II912" s="3"/>
      <c r="IJ912" s="3"/>
      <c r="IK912" s="3"/>
      <c r="IL912" s="3"/>
      <c r="IM912" s="3"/>
      <c r="IN912" s="3"/>
      <c r="IO912" s="3"/>
      <c r="IP912" s="3"/>
    </row>
    <row r="913" spans="1:250" x14ac:dyDescent="0.25">
      <c r="A913" s="21"/>
      <c r="B913" s="21"/>
      <c r="C913" s="3"/>
      <c r="D913" s="3"/>
      <c r="E913" s="3"/>
      <c r="F913" s="3"/>
      <c r="G913" s="3"/>
      <c r="H913" s="3"/>
      <c r="I913" s="3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</row>
    <row r="914" spans="1:250" x14ac:dyDescent="0.25">
      <c r="A914" s="21"/>
      <c r="B914" s="21"/>
      <c r="C914" s="3"/>
      <c r="D914" s="3"/>
      <c r="E914" s="3"/>
      <c r="F914" s="3"/>
      <c r="G914" s="3"/>
      <c r="H914" s="3"/>
      <c r="I914" s="3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  <c r="IC914" s="3"/>
      <c r="ID914" s="3"/>
      <c r="IE914" s="3"/>
      <c r="IF914" s="3"/>
      <c r="IG914" s="3"/>
      <c r="IH914" s="3"/>
      <c r="II914" s="3"/>
      <c r="IJ914" s="3"/>
      <c r="IK914" s="3"/>
      <c r="IL914" s="3"/>
      <c r="IM914" s="3"/>
      <c r="IN914" s="3"/>
      <c r="IO914" s="3"/>
      <c r="IP914" s="3"/>
    </row>
    <row r="915" spans="1:250" x14ac:dyDescent="0.25">
      <c r="A915" s="21"/>
      <c r="B915" s="21"/>
      <c r="C915" s="3"/>
      <c r="D915" s="3"/>
      <c r="E915" s="3"/>
      <c r="F915" s="3"/>
      <c r="G915" s="3"/>
      <c r="H915" s="3"/>
      <c r="I915" s="3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</row>
    <row r="916" spans="1:250" x14ac:dyDescent="0.25">
      <c r="A916" s="21"/>
      <c r="B916" s="21"/>
      <c r="C916" s="3"/>
      <c r="D916" s="3"/>
      <c r="E916" s="3"/>
      <c r="F916" s="3"/>
      <c r="G916" s="3"/>
      <c r="H916" s="3"/>
      <c r="I916" s="3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  <c r="IC916" s="3"/>
      <c r="ID916" s="3"/>
      <c r="IE916" s="3"/>
      <c r="IF916" s="3"/>
      <c r="IG916" s="3"/>
      <c r="IH916" s="3"/>
      <c r="II916" s="3"/>
      <c r="IJ916" s="3"/>
      <c r="IK916" s="3"/>
      <c r="IL916" s="3"/>
      <c r="IM916" s="3"/>
      <c r="IN916" s="3"/>
      <c r="IO916" s="3"/>
      <c r="IP916" s="3"/>
    </row>
    <row r="917" spans="1:250" x14ac:dyDescent="0.25">
      <c r="A917" s="21"/>
      <c r="B917" s="21"/>
      <c r="C917" s="3"/>
      <c r="D917" s="3"/>
      <c r="E917" s="3"/>
      <c r="F917" s="3"/>
      <c r="G917" s="3"/>
      <c r="H917" s="3"/>
      <c r="I917" s="3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</row>
    <row r="918" spans="1:250" x14ac:dyDescent="0.25">
      <c r="A918" s="21"/>
      <c r="B918" s="21"/>
      <c r="C918" s="3"/>
      <c r="D918" s="3"/>
      <c r="E918" s="3"/>
      <c r="F918" s="3"/>
      <c r="G918" s="3"/>
      <c r="H918" s="3"/>
      <c r="I918" s="3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  <c r="IC918" s="3"/>
      <c r="ID918" s="3"/>
      <c r="IE918" s="3"/>
      <c r="IF918" s="3"/>
      <c r="IG918" s="3"/>
      <c r="IH918" s="3"/>
      <c r="II918" s="3"/>
      <c r="IJ918" s="3"/>
      <c r="IK918" s="3"/>
      <c r="IL918" s="3"/>
      <c r="IM918" s="3"/>
      <c r="IN918" s="3"/>
      <c r="IO918" s="3"/>
      <c r="IP918" s="3"/>
    </row>
    <row r="919" spans="1:250" x14ac:dyDescent="0.25">
      <c r="A919" s="21"/>
      <c r="B919" s="21"/>
      <c r="C919" s="3"/>
      <c r="D919" s="3"/>
      <c r="E919" s="3"/>
      <c r="F919" s="3"/>
      <c r="G919" s="3"/>
      <c r="H919" s="3"/>
      <c r="I919" s="3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</row>
    <row r="920" spans="1:250" x14ac:dyDescent="0.25">
      <c r="A920" s="21"/>
      <c r="B920" s="21"/>
      <c r="C920" s="3"/>
      <c r="D920" s="3"/>
      <c r="E920" s="3"/>
      <c r="F920" s="3"/>
      <c r="G920" s="3"/>
      <c r="H920" s="3"/>
      <c r="I920" s="3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  <c r="IC920" s="3"/>
      <c r="ID920" s="3"/>
      <c r="IE920" s="3"/>
      <c r="IF920" s="3"/>
      <c r="IG920" s="3"/>
      <c r="IH920" s="3"/>
      <c r="II920" s="3"/>
      <c r="IJ920" s="3"/>
      <c r="IK920" s="3"/>
      <c r="IL920" s="3"/>
      <c r="IM920" s="3"/>
      <c r="IN920" s="3"/>
      <c r="IO920" s="3"/>
      <c r="IP920" s="3"/>
    </row>
    <row r="921" spans="1:250" x14ac:dyDescent="0.25">
      <c r="A921" s="21"/>
      <c r="B921" s="21"/>
      <c r="C921" s="3"/>
      <c r="D921" s="3"/>
      <c r="E921" s="3"/>
      <c r="F921" s="3"/>
      <c r="G921" s="3"/>
      <c r="H921" s="3"/>
      <c r="I921" s="3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</row>
    <row r="922" spans="1:250" x14ac:dyDescent="0.25">
      <c r="A922" s="21"/>
      <c r="B922" s="21"/>
      <c r="C922" s="3"/>
      <c r="D922" s="3"/>
      <c r="E922" s="3"/>
      <c r="F922" s="3"/>
      <c r="G922" s="3"/>
      <c r="H922" s="3"/>
      <c r="I922" s="3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  <c r="IC922" s="3"/>
      <c r="ID922" s="3"/>
      <c r="IE922" s="3"/>
      <c r="IF922" s="3"/>
      <c r="IG922" s="3"/>
      <c r="IH922" s="3"/>
      <c r="II922" s="3"/>
      <c r="IJ922" s="3"/>
      <c r="IK922" s="3"/>
      <c r="IL922" s="3"/>
      <c r="IM922" s="3"/>
      <c r="IN922" s="3"/>
      <c r="IO922" s="3"/>
      <c r="IP922" s="3"/>
    </row>
    <row r="923" spans="1:250" x14ac:dyDescent="0.25">
      <c r="A923" s="21"/>
      <c r="B923" s="21"/>
      <c r="C923" s="3"/>
      <c r="D923" s="3"/>
      <c r="E923" s="3"/>
      <c r="F923" s="3"/>
      <c r="G923" s="3"/>
      <c r="H923" s="3"/>
      <c r="I923" s="3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</row>
    <row r="924" spans="1:250" x14ac:dyDescent="0.25">
      <c r="A924" s="21"/>
      <c r="B924" s="21"/>
      <c r="C924" s="3"/>
      <c r="D924" s="3"/>
      <c r="E924" s="3"/>
      <c r="F924" s="3"/>
      <c r="G924" s="3"/>
      <c r="H924" s="3"/>
      <c r="I924" s="3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  <c r="IC924" s="3"/>
      <c r="ID924" s="3"/>
      <c r="IE924" s="3"/>
      <c r="IF924" s="3"/>
      <c r="IG924" s="3"/>
      <c r="IH924" s="3"/>
      <c r="II924" s="3"/>
      <c r="IJ924" s="3"/>
      <c r="IK924" s="3"/>
      <c r="IL924" s="3"/>
      <c r="IM924" s="3"/>
      <c r="IN924" s="3"/>
      <c r="IO924" s="3"/>
      <c r="IP924" s="3"/>
    </row>
    <row r="925" spans="1:250" x14ac:dyDescent="0.25">
      <c r="A925" s="21"/>
      <c r="B925" s="21"/>
      <c r="C925" s="3"/>
      <c r="D925" s="3"/>
      <c r="E925" s="3"/>
      <c r="F925" s="3"/>
      <c r="G925" s="3"/>
      <c r="H925" s="3"/>
      <c r="I925" s="3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</row>
    <row r="926" spans="1:250" x14ac:dyDescent="0.25">
      <c r="A926" s="21"/>
      <c r="B926" s="21"/>
      <c r="C926" s="3"/>
      <c r="D926" s="3"/>
      <c r="E926" s="3"/>
      <c r="F926" s="3"/>
      <c r="G926" s="3"/>
      <c r="H926" s="3"/>
      <c r="I926" s="3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</row>
    <row r="927" spans="1:250" x14ac:dyDescent="0.25">
      <c r="A927" s="21"/>
      <c r="B927" s="21"/>
      <c r="C927" s="3"/>
      <c r="D927" s="3"/>
      <c r="E927" s="3"/>
      <c r="F927" s="3"/>
      <c r="G927" s="3"/>
      <c r="H927" s="3"/>
      <c r="I927" s="3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</row>
    <row r="928" spans="1:250" x14ac:dyDescent="0.25">
      <c r="A928" s="21"/>
      <c r="B928" s="21"/>
      <c r="C928" s="3"/>
      <c r="D928" s="3"/>
      <c r="E928" s="3"/>
      <c r="F928" s="3"/>
      <c r="G928" s="3"/>
      <c r="H928" s="3"/>
      <c r="I928" s="3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  <c r="IC928" s="3"/>
      <c r="ID928" s="3"/>
      <c r="IE928" s="3"/>
      <c r="IF928" s="3"/>
      <c r="IG928" s="3"/>
      <c r="IH928" s="3"/>
      <c r="II928" s="3"/>
      <c r="IJ928" s="3"/>
      <c r="IK928" s="3"/>
      <c r="IL928" s="3"/>
      <c r="IM928" s="3"/>
      <c r="IN928" s="3"/>
      <c r="IO928" s="3"/>
      <c r="IP928" s="3"/>
    </row>
    <row r="929" spans="1:250" x14ac:dyDescent="0.25">
      <c r="A929" s="21"/>
      <c r="B929" s="21"/>
      <c r="C929" s="3"/>
      <c r="D929" s="3"/>
      <c r="E929" s="3"/>
      <c r="F929" s="3"/>
      <c r="G929" s="3"/>
      <c r="H929" s="3"/>
      <c r="I929" s="3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</row>
    <row r="930" spans="1:250" x14ac:dyDescent="0.25">
      <c r="A930" s="21"/>
      <c r="B930" s="21"/>
      <c r="C930" s="3"/>
      <c r="D930" s="3"/>
      <c r="E930" s="3"/>
      <c r="F930" s="3"/>
      <c r="G930" s="3"/>
      <c r="H930" s="3"/>
      <c r="I930" s="3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  <c r="IC930" s="3"/>
      <c r="ID930" s="3"/>
      <c r="IE930" s="3"/>
      <c r="IF930" s="3"/>
      <c r="IG930" s="3"/>
      <c r="IH930" s="3"/>
      <c r="II930" s="3"/>
      <c r="IJ930" s="3"/>
      <c r="IK930" s="3"/>
      <c r="IL930" s="3"/>
      <c r="IM930" s="3"/>
      <c r="IN930" s="3"/>
      <c r="IO930" s="3"/>
      <c r="IP930" s="3"/>
    </row>
    <row r="931" spans="1:250" x14ac:dyDescent="0.25">
      <c r="A931" s="21"/>
      <c r="B931" s="21"/>
      <c r="C931" s="3"/>
      <c r="D931" s="3"/>
      <c r="E931" s="3"/>
      <c r="F931" s="3"/>
      <c r="G931" s="3"/>
      <c r="H931" s="3"/>
      <c r="I931" s="3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</row>
    <row r="932" spans="1:250" x14ac:dyDescent="0.25">
      <c r="A932" s="21"/>
      <c r="B932" s="21"/>
      <c r="C932" s="3"/>
      <c r="D932" s="3"/>
      <c r="E932" s="3"/>
      <c r="F932" s="3"/>
      <c r="G932" s="3"/>
      <c r="H932" s="3"/>
      <c r="I932" s="3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  <c r="IC932" s="3"/>
      <c r="ID932" s="3"/>
      <c r="IE932" s="3"/>
      <c r="IF932" s="3"/>
      <c r="IG932" s="3"/>
      <c r="IH932" s="3"/>
      <c r="II932" s="3"/>
      <c r="IJ932" s="3"/>
      <c r="IK932" s="3"/>
      <c r="IL932" s="3"/>
      <c r="IM932" s="3"/>
      <c r="IN932" s="3"/>
      <c r="IO932" s="3"/>
      <c r="IP932" s="3"/>
    </row>
    <row r="933" spans="1:250" x14ac:dyDescent="0.25">
      <c r="A933" s="21"/>
      <c r="B933" s="21"/>
      <c r="C933" s="3"/>
      <c r="D933" s="3"/>
      <c r="E933" s="3"/>
      <c r="F933" s="3"/>
      <c r="G933" s="3"/>
      <c r="H933" s="3"/>
      <c r="I933" s="3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</row>
    <row r="934" spans="1:250" x14ac:dyDescent="0.25">
      <c r="A934" s="21"/>
      <c r="B934" s="21"/>
      <c r="C934" s="3"/>
      <c r="D934" s="3"/>
      <c r="E934" s="3"/>
      <c r="F934" s="3"/>
      <c r="G934" s="3"/>
      <c r="H934" s="3"/>
      <c r="I934" s="3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  <c r="HA934" s="3"/>
      <c r="HB934" s="3"/>
      <c r="HC934" s="3"/>
      <c r="HD934" s="3"/>
      <c r="HE934" s="3"/>
      <c r="HF934" s="3"/>
      <c r="HG934" s="3"/>
      <c r="HH934" s="3"/>
      <c r="HI934" s="3"/>
      <c r="HJ934" s="3"/>
      <c r="HK934" s="3"/>
      <c r="HL934" s="3"/>
      <c r="HM934" s="3"/>
      <c r="HN934" s="3"/>
      <c r="HO934" s="3"/>
      <c r="HP934" s="3"/>
      <c r="HQ934" s="3"/>
      <c r="HR934" s="3"/>
      <c r="HS934" s="3"/>
      <c r="HT934" s="3"/>
      <c r="HU934" s="3"/>
      <c r="HV934" s="3"/>
      <c r="HW934" s="3"/>
      <c r="HX934" s="3"/>
      <c r="HY934" s="3"/>
      <c r="HZ934" s="3"/>
      <c r="IA934" s="3"/>
      <c r="IB934" s="3"/>
      <c r="IC934" s="3"/>
      <c r="ID934" s="3"/>
      <c r="IE934" s="3"/>
      <c r="IF934" s="3"/>
      <c r="IG934" s="3"/>
      <c r="IH934" s="3"/>
      <c r="II934" s="3"/>
      <c r="IJ934" s="3"/>
      <c r="IK934" s="3"/>
      <c r="IL934" s="3"/>
      <c r="IM934" s="3"/>
      <c r="IN934" s="3"/>
      <c r="IO934" s="3"/>
      <c r="IP934" s="3"/>
    </row>
    <row r="935" spans="1:250" x14ac:dyDescent="0.25">
      <c r="A935" s="21"/>
      <c r="B935" s="21"/>
      <c r="C935" s="3"/>
      <c r="D935" s="3"/>
      <c r="E935" s="3"/>
      <c r="F935" s="3"/>
      <c r="G935" s="3"/>
      <c r="H935" s="3"/>
      <c r="I935" s="3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</row>
    <row r="936" spans="1:250" x14ac:dyDescent="0.25">
      <c r="A936" s="21"/>
      <c r="B936" s="21"/>
      <c r="C936" s="3"/>
      <c r="D936" s="3"/>
      <c r="E936" s="3"/>
      <c r="F936" s="3"/>
      <c r="G936" s="3"/>
      <c r="H936" s="3"/>
      <c r="I936" s="3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</row>
    <row r="937" spans="1:250" x14ac:dyDescent="0.25">
      <c r="A937" s="21"/>
      <c r="B937" s="21"/>
      <c r="C937" s="3"/>
      <c r="D937" s="3"/>
      <c r="E937" s="3"/>
      <c r="F937" s="3"/>
      <c r="G937" s="3"/>
      <c r="H937" s="3"/>
      <c r="I937" s="3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</row>
    <row r="938" spans="1:250" x14ac:dyDescent="0.25">
      <c r="A938" s="21"/>
      <c r="B938" s="21"/>
      <c r="C938" s="3"/>
      <c r="D938" s="3"/>
      <c r="E938" s="3"/>
      <c r="F938" s="3"/>
      <c r="G938" s="3"/>
      <c r="H938" s="3"/>
      <c r="I938" s="3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  <c r="HA938" s="3"/>
      <c r="HB938" s="3"/>
      <c r="HC938" s="3"/>
      <c r="HD938" s="3"/>
      <c r="HE938" s="3"/>
      <c r="HF938" s="3"/>
      <c r="HG938" s="3"/>
      <c r="HH938" s="3"/>
      <c r="HI938" s="3"/>
      <c r="HJ938" s="3"/>
      <c r="HK938" s="3"/>
      <c r="HL938" s="3"/>
      <c r="HM938" s="3"/>
      <c r="HN938" s="3"/>
      <c r="HO938" s="3"/>
      <c r="HP938" s="3"/>
      <c r="HQ938" s="3"/>
      <c r="HR938" s="3"/>
      <c r="HS938" s="3"/>
      <c r="HT938" s="3"/>
      <c r="HU938" s="3"/>
      <c r="HV938" s="3"/>
      <c r="HW938" s="3"/>
      <c r="HX938" s="3"/>
      <c r="HY938" s="3"/>
      <c r="HZ938" s="3"/>
      <c r="IA938" s="3"/>
      <c r="IB938" s="3"/>
      <c r="IC938" s="3"/>
      <c r="ID938" s="3"/>
      <c r="IE938" s="3"/>
      <c r="IF938" s="3"/>
      <c r="IG938" s="3"/>
      <c r="IH938" s="3"/>
      <c r="II938" s="3"/>
      <c r="IJ938" s="3"/>
      <c r="IK938" s="3"/>
      <c r="IL938" s="3"/>
      <c r="IM938" s="3"/>
      <c r="IN938" s="3"/>
      <c r="IO938" s="3"/>
      <c r="IP938" s="3"/>
    </row>
    <row r="939" spans="1:250" x14ac:dyDescent="0.25">
      <c r="A939" s="21"/>
      <c r="B939" s="21"/>
      <c r="C939" s="3"/>
      <c r="D939" s="3"/>
      <c r="E939" s="3"/>
      <c r="F939" s="3"/>
      <c r="G939" s="3"/>
      <c r="H939" s="3"/>
      <c r="I939" s="3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</row>
    <row r="940" spans="1:250" x14ac:dyDescent="0.25">
      <c r="A940" s="21"/>
      <c r="B940" s="21"/>
      <c r="C940" s="3"/>
      <c r="D940" s="3"/>
      <c r="E940" s="3"/>
      <c r="F940" s="3"/>
      <c r="G940" s="3"/>
      <c r="H940" s="3"/>
      <c r="I940" s="3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  <c r="HA940" s="3"/>
      <c r="HB940" s="3"/>
      <c r="HC940" s="3"/>
      <c r="HD940" s="3"/>
      <c r="HE940" s="3"/>
      <c r="HF940" s="3"/>
      <c r="HG940" s="3"/>
      <c r="HH940" s="3"/>
      <c r="HI940" s="3"/>
      <c r="HJ940" s="3"/>
      <c r="HK940" s="3"/>
      <c r="HL940" s="3"/>
      <c r="HM940" s="3"/>
      <c r="HN940" s="3"/>
      <c r="HO940" s="3"/>
      <c r="HP940" s="3"/>
      <c r="HQ940" s="3"/>
      <c r="HR940" s="3"/>
      <c r="HS940" s="3"/>
      <c r="HT940" s="3"/>
      <c r="HU940" s="3"/>
      <c r="HV940" s="3"/>
      <c r="HW940" s="3"/>
      <c r="HX940" s="3"/>
      <c r="HY940" s="3"/>
      <c r="HZ940" s="3"/>
      <c r="IA940" s="3"/>
      <c r="IB940" s="3"/>
      <c r="IC940" s="3"/>
      <c r="ID940" s="3"/>
      <c r="IE940" s="3"/>
      <c r="IF940" s="3"/>
      <c r="IG940" s="3"/>
      <c r="IH940" s="3"/>
      <c r="II940" s="3"/>
      <c r="IJ940" s="3"/>
      <c r="IK940" s="3"/>
      <c r="IL940" s="3"/>
      <c r="IM940" s="3"/>
      <c r="IN940" s="3"/>
      <c r="IO940" s="3"/>
      <c r="IP940" s="3"/>
    </row>
    <row r="941" spans="1:250" x14ac:dyDescent="0.25">
      <c r="A941" s="21"/>
      <c r="B941" s="21"/>
      <c r="C941" s="3"/>
      <c r="D941" s="3"/>
      <c r="E941" s="3"/>
      <c r="F941" s="3"/>
      <c r="G941" s="3"/>
      <c r="H941" s="3"/>
      <c r="I941" s="3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</row>
    <row r="942" spans="1:250" x14ac:dyDescent="0.25">
      <c r="A942" s="21"/>
      <c r="B942" s="21"/>
      <c r="C942" s="3"/>
      <c r="D942" s="3"/>
      <c r="E942" s="3"/>
      <c r="F942" s="3"/>
      <c r="G942" s="3"/>
      <c r="H942" s="3"/>
      <c r="I942" s="3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  <c r="HA942" s="3"/>
      <c r="HB942" s="3"/>
      <c r="HC942" s="3"/>
      <c r="HD942" s="3"/>
      <c r="HE942" s="3"/>
      <c r="HF942" s="3"/>
      <c r="HG942" s="3"/>
      <c r="HH942" s="3"/>
      <c r="HI942" s="3"/>
      <c r="HJ942" s="3"/>
      <c r="HK942" s="3"/>
      <c r="HL942" s="3"/>
      <c r="HM942" s="3"/>
      <c r="HN942" s="3"/>
      <c r="HO942" s="3"/>
      <c r="HP942" s="3"/>
      <c r="HQ942" s="3"/>
      <c r="HR942" s="3"/>
      <c r="HS942" s="3"/>
      <c r="HT942" s="3"/>
      <c r="HU942" s="3"/>
      <c r="HV942" s="3"/>
      <c r="HW942" s="3"/>
      <c r="HX942" s="3"/>
      <c r="HY942" s="3"/>
      <c r="HZ942" s="3"/>
      <c r="IA942" s="3"/>
      <c r="IB942" s="3"/>
      <c r="IC942" s="3"/>
      <c r="ID942" s="3"/>
      <c r="IE942" s="3"/>
      <c r="IF942" s="3"/>
      <c r="IG942" s="3"/>
      <c r="IH942" s="3"/>
      <c r="II942" s="3"/>
      <c r="IJ942" s="3"/>
      <c r="IK942" s="3"/>
      <c r="IL942" s="3"/>
      <c r="IM942" s="3"/>
      <c r="IN942" s="3"/>
      <c r="IO942" s="3"/>
      <c r="IP942" s="3"/>
    </row>
    <row r="943" spans="1:250" x14ac:dyDescent="0.25">
      <c r="A943" s="21"/>
      <c r="B943" s="21"/>
      <c r="C943" s="3"/>
      <c r="D943" s="3"/>
      <c r="E943" s="3"/>
      <c r="F943" s="3"/>
      <c r="G943" s="3"/>
      <c r="H943" s="3"/>
      <c r="I943" s="3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</row>
    <row r="944" spans="1:250" x14ac:dyDescent="0.25">
      <c r="A944" s="21"/>
      <c r="B944" s="21"/>
      <c r="C944" s="3"/>
      <c r="D944" s="3"/>
      <c r="E944" s="3"/>
      <c r="F944" s="3"/>
      <c r="G944" s="3"/>
      <c r="H944" s="3"/>
      <c r="I944" s="3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  <c r="HA944" s="3"/>
      <c r="HB944" s="3"/>
      <c r="HC944" s="3"/>
      <c r="HD944" s="3"/>
      <c r="HE944" s="3"/>
      <c r="HF944" s="3"/>
      <c r="HG944" s="3"/>
      <c r="HH944" s="3"/>
      <c r="HI944" s="3"/>
      <c r="HJ944" s="3"/>
      <c r="HK944" s="3"/>
      <c r="HL944" s="3"/>
      <c r="HM944" s="3"/>
      <c r="HN944" s="3"/>
      <c r="HO944" s="3"/>
      <c r="HP944" s="3"/>
      <c r="HQ944" s="3"/>
      <c r="HR944" s="3"/>
      <c r="HS944" s="3"/>
      <c r="HT944" s="3"/>
      <c r="HU944" s="3"/>
      <c r="HV944" s="3"/>
      <c r="HW944" s="3"/>
      <c r="HX944" s="3"/>
      <c r="HY944" s="3"/>
      <c r="HZ944" s="3"/>
      <c r="IA944" s="3"/>
      <c r="IB944" s="3"/>
      <c r="IC944" s="3"/>
      <c r="ID944" s="3"/>
      <c r="IE944" s="3"/>
      <c r="IF944" s="3"/>
      <c r="IG944" s="3"/>
      <c r="IH944" s="3"/>
      <c r="II944" s="3"/>
      <c r="IJ944" s="3"/>
      <c r="IK944" s="3"/>
      <c r="IL944" s="3"/>
      <c r="IM944" s="3"/>
      <c r="IN944" s="3"/>
      <c r="IO944" s="3"/>
      <c r="IP944" s="3"/>
    </row>
    <row r="945" spans="1:250" x14ac:dyDescent="0.25">
      <c r="A945" s="21"/>
      <c r="B945" s="21"/>
      <c r="C945" s="3"/>
      <c r="D945" s="3"/>
      <c r="E945" s="3"/>
      <c r="F945" s="3"/>
      <c r="G945" s="3"/>
      <c r="H945" s="3"/>
      <c r="I945" s="3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</row>
    <row r="946" spans="1:250" x14ac:dyDescent="0.25">
      <c r="A946" s="21"/>
      <c r="B946" s="21"/>
      <c r="C946" s="3"/>
      <c r="D946" s="3"/>
      <c r="E946" s="3"/>
      <c r="F946" s="3"/>
      <c r="G946" s="3"/>
      <c r="H946" s="3"/>
      <c r="I946" s="3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</row>
    <row r="947" spans="1:250" x14ac:dyDescent="0.25">
      <c r="A947" s="21"/>
      <c r="B947" s="21"/>
      <c r="C947" s="3"/>
      <c r="D947" s="3"/>
      <c r="E947" s="3"/>
      <c r="F947" s="3"/>
      <c r="G947" s="3"/>
      <c r="H947" s="3"/>
      <c r="I947" s="3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</row>
    <row r="948" spans="1:250" x14ac:dyDescent="0.25">
      <c r="A948" s="21"/>
      <c r="B948" s="21"/>
      <c r="C948" s="3"/>
      <c r="D948" s="3"/>
      <c r="E948" s="3"/>
      <c r="F948" s="3"/>
      <c r="G948" s="3"/>
      <c r="H948" s="3"/>
      <c r="I948" s="3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</row>
    <row r="949" spans="1:250" x14ac:dyDescent="0.25">
      <c r="A949" s="21"/>
      <c r="B949" s="21"/>
      <c r="C949" s="3"/>
      <c r="D949" s="3"/>
      <c r="E949" s="3"/>
      <c r="F949" s="3"/>
      <c r="G949" s="3"/>
      <c r="H949" s="3"/>
      <c r="I949" s="3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</row>
    <row r="950" spans="1:250" x14ac:dyDescent="0.25">
      <c r="A950" s="21"/>
      <c r="B950" s="21"/>
      <c r="C950" s="3"/>
      <c r="D950" s="3"/>
      <c r="E950" s="3"/>
      <c r="F950" s="3"/>
      <c r="G950" s="3"/>
      <c r="H950" s="3"/>
      <c r="I950" s="3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</row>
    <row r="951" spans="1:250" x14ac:dyDescent="0.25">
      <c r="A951" s="21"/>
      <c r="B951" s="21"/>
      <c r="C951" s="3"/>
      <c r="D951" s="3"/>
      <c r="E951" s="3"/>
      <c r="F951" s="3"/>
      <c r="G951" s="3"/>
      <c r="H951" s="3"/>
      <c r="I951" s="3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</row>
    <row r="952" spans="1:250" x14ac:dyDescent="0.25">
      <c r="A952" s="21"/>
      <c r="B952" s="21"/>
      <c r="C952" s="3"/>
      <c r="D952" s="3"/>
      <c r="E952" s="3"/>
      <c r="F952" s="3"/>
      <c r="G952" s="3"/>
      <c r="H952" s="3"/>
      <c r="I952" s="3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</row>
    <row r="953" spans="1:250" x14ac:dyDescent="0.25">
      <c r="A953" s="21"/>
      <c r="B953" s="21"/>
      <c r="C953" s="3"/>
      <c r="D953" s="3"/>
      <c r="E953" s="3"/>
      <c r="F953" s="3"/>
      <c r="G953" s="3"/>
      <c r="H953" s="3"/>
      <c r="I953" s="3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</row>
    <row r="954" spans="1:250" x14ac:dyDescent="0.25">
      <c r="A954" s="21"/>
      <c r="B954" s="21"/>
      <c r="C954" s="3"/>
      <c r="D954" s="3"/>
      <c r="E954" s="3"/>
      <c r="F954" s="3"/>
      <c r="G954" s="3"/>
      <c r="H954" s="3"/>
      <c r="I954" s="3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</row>
    <row r="955" spans="1:250" x14ac:dyDescent="0.25">
      <c r="A955" s="21"/>
      <c r="B955" s="21"/>
      <c r="C955" s="3"/>
      <c r="D955" s="3"/>
      <c r="E955" s="3"/>
      <c r="F955" s="3"/>
      <c r="G955" s="3"/>
      <c r="H955" s="3"/>
      <c r="I955" s="3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  <c r="HA955" s="3"/>
      <c r="HB955" s="3"/>
      <c r="HC955" s="3"/>
      <c r="HD955" s="3"/>
      <c r="HE955" s="3"/>
      <c r="HF955" s="3"/>
      <c r="HG955" s="3"/>
      <c r="HH955" s="3"/>
      <c r="HI955" s="3"/>
      <c r="HJ955" s="3"/>
      <c r="HK955" s="3"/>
      <c r="HL955" s="3"/>
      <c r="HM955" s="3"/>
      <c r="HN955" s="3"/>
      <c r="HO955" s="3"/>
      <c r="HP955" s="3"/>
      <c r="HQ955" s="3"/>
      <c r="HR955" s="3"/>
      <c r="HS955" s="3"/>
      <c r="HT955" s="3"/>
      <c r="HU955" s="3"/>
      <c r="HV955" s="3"/>
      <c r="HW955" s="3"/>
      <c r="HX955" s="3"/>
      <c r="HY955" s="3"/>
      <c r="HZ955" s="3"/>
      <c r="IA955" s="3"/>
      <c r="IB955" s="3"/>
      <c r="IC955" s="3"/>
      <c r="ID955" s="3"/>
      <c r="IE955" s="3"/>
      <c r="IF955" s="3"/>
      <c r="IG955" s="3"/>
      <c r="IH955" s="3"/>
      <c r="II955" s="3"/>
      <c r="IJ955" s="3"/>
      <c r="IK955" s="3"/>
      <c r="IL955" s="3"/>
      <c r="IM955" s="3"/>
      <c r="IN955" s="3"/>
      <c r="IO955" s="3"/>
      <c r="IP955" s="3"/>
    </row>
    <row r="956" spans="1:250" x14ac:dyDescent="0.25">
      <c r="A956" s="21"/>
      <c r="B956" s="21"/>
      <c r="C956" s="3"/>
      <c r="D956" s="3"/>
      <c r="E956" s="3"/>
      <c r="F956" s="3"/>
      <c r="G956" s="3"/>
      <c r="H956" s="3"/>
      <c r="I956" s="3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</row>
    <row r="957" spans="1:250" x14ac:dyDescent="0.25">
      <c r="A957" s="21"/>
      <c r="B957" s="21"/>
      <c r="C957" s="3"/>
      <c r="D957" s="3"/>
      <c r="E957" s="3"/>
      <c r="F957" s="3"/>
      <c r="G957" s="3"/>
      <c r="H957" s="3"/>
      <c r="I957" s="3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</row>
    <row r="958" spans="1:250" x14ac:dyDescent="0.25">
      <c r="A958" s="21"/>
      <c r="B958" s="21"/>
      <c r="C958" s="3"/>
      <c r="D958" s="3"/>
      <c r="E958" s="3"/>
      <c r="F958" s="3"/>
      <c r="G958" s="3"/>
      <c r="H958" s="3"/>
      <c r="I958" s="3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</row>
    <row r="959" spans="1:250" x14ac:dyDescent="0.25">
      <c r="A959" s="21"/>
      <c r="B959" s="21"/>
      <c r="C959" s="3"/>
      <c r="D959" s="3"/>
      <c r="E959" s="3"/>
      <c r="F959" s="3"/>
      <c r="G959" s="3"/>
      <c r="H959" s="3"/>
      <c r="I959" s="3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</row>
    <row r="960" spans="1:250" x14ac:dyDescent="0.25">
      <c r="A960" s="21"/>
      <c r="B960" s="21"/>
      <c r="C960" s="3"/>
      <c r="D960" s="3"/>
      <c r="E960" s="3"/>
      <c r="F960" s="3"/>
      <c r="G960" s="3"/>
      <c r="H960" s="3"/>
      <c r="I960" s="3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</row>
    <row r="961" spans="1:250" x14ac:dyDescent="0.25">
      <c r="A961" s="21"/>
      <c r="B961" s="21"/>
      <c r="C961" s="3"/>
      <c r="D961" s="3"/>
      <c r="E961" s="3"/>
      <c r="F961" s="3"/>
      <c r="G961" s="3"/>
      <c r="H961" s="3"/>
      <c r="I961" s="3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</row>
    <row r="962" spans="1:250" x14ac:dyDescent="0.25">
      <c r="A962" s="21"/>
      <c r="B962" s="21"/>
      <c r="C962" s="3"/>
      <c r="D962" s="3"/>
      <c r="E962" s="3"/>
      <c r="F962" s="3"/>
      <c r="G962" s="3"/>
      <c r="H962" s="3"/>
      <c r="I962" s="3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</row>
    <row r="963" spans="1:250" x14ac:dyDescent="0.25">
      <c r="A963" s="21"/>
      <c r="B963" s="21"/>
      <c r="C963" s="3"/>
      <c r="D963" s="3"/>
      <c r="E963" s="3"/>
      <c r="F963" s="3"/>
      <c r="G963" s="3"/>
      <c r="H963" s="3"/>
      <c r="I963" s="3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  <c r="HA963" s="3"/>
      <c r="HB963" s="3"/>
      <c r="HC963" s="3"/>
      <c r="HD963" s="3"/>
      <c r="HE963" s="3"/>
      <c r="HF963" s="3"/>
      <c r="HG963" s="3"/>
      <c r="HH963" s="3"/>
      <c r="HI963" s="3"/>
      <c r="HJ963" s="3"/>
      <c r="HK963" s="3"/>
      <c r="HL963" s="3"/>
      <c r="HM963" s="3"/>
      <c r="HN963" s="3"/>
      <c r="HO963" s="3"/>
      <c r="HP963" s="3"/>
      <c r="HQ963" s="3"/>
      <c r="HR963" s="3"/>
      <c r="HS963" s="3"/>
      <c r="HT963" s="3"/>
      <c r="HU963" s="3"/>
      <c r="HV963" s="3"/>
      <c r="HW963" s="3"/>
      <c r="HX963" s="3"/>
      <c r="HY963" s="3"/>
      <c r="HZ963" s="3"/>
      <c r="IA963" s="3"/>
      <c r="IB963" s="3"/>
      <c r="IC963" s="3"/>
      <c r="ID963" s="3"/>
      <c r="IE963" s="3"/>
      <c r="IF963" s="3"/>
      <c r="IG963" s="3"/>
      <c r="IH963" s="3"/>
      <c r="II963" s="3"/>
      <c r="IJ963" s="3"/>
      <c r="IK963" s="3"/>
      <c r="IL963" s="3"/>
      <c r="IM963" s="3"/>
      <c r="IN963" s="3"/>
      <c r="IO963" s="3"/>
      <c r="IP963" s="3"/>
    </row>
    <row r="964" spans="1:250" x14ac:dyDescent="0.25">
      <c r="A964" s="21"/>
      <c r="B964" s="21"/>
      <c r="C964" s="3"/>
      <c r="D964" s="3"/>
      <c r="E964" s="3"/>
      <c r="F964" s="3"/>
      <c r="G964" s="3"/>
      <c r="H964" s="3"/>
      <c r="I964" s="3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</row>
    <row r="965" spans="1:250" x14ac:dyDescent="0.25">
      <c r="A965" s="21"/>
      <c r="B965" s="21"/>
      <c r="C965" s="3"/>
      <c r="D965" s="3"/>
      <c r="E965" s="3"/>
      <c r="F965" s="3"/>
      <c r="G965" s="3"/>
      <c r="H965" s="3"/>
      <c r="I965" s="3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  <c r="HA965" s="3"/>
      <c r="HB965" s="3"/>
      <c r="HC965" s="3"/>
      <c r="HD965" s="3"/>
      <c r="HE965" s="3"/>
      <c r="HF965" s="3"/>
      <c r="HG965" s="3"/>
      <c r="HH965" s="3"/>
      <c r="HI965" s="3"/>
      <c r="HJ965" s="3"/>
      <c r="HK965" s="3"/>
      <c r="HL965" s="3"/>
      <c r="HM965" s="3"/>
      <c r="HN965" s="3"/>
      <c r="HO965" s="3"/>
      <c r="HP965" s="3"/>
      <c r="HQ965" s="3"/>
      <c r="HR965" s="3"/>
      <c r="HS965" s="3"/>
      <c r="HT965" s="3"/>
      <c r="HU965" s="3"/>
      <c r="HV965" s="3"/>
      <c r="HW965" s="3"/>
      <c r="HX965" s="3"/>
      <c r="HY965" s="3"/>
      <c r="HZ965" s="3"/>
      <c r="IA965" s="3"/>
      <c r="IB965" s="3"/>
      <c r="IC965" s="3"/>
      <c r="ID965" s="3"/>
      <c r="IE965" s="3"/>
      <c r="IF965" s="3"/>
      <c r="IG965" s="3"/>
      <c r="IH965" s="3"/>
      <c r="II965" s="3"/>
      <c r="IJ965" s="3"/>
      <c r="IK965" s="3"/>
      <c r="IL965" s="3"/>
      <c r="IM965" s="3"/>
      <c r="IN965" s="3"/>
      <c r="IO965" s="3"/>
      <c r="IP965" s="3"/>
    </row>
    <row r="966" spans="1:250" x14ac:dyDescent="0.25">
      <c r="A966" s="21"/>
      <c r="B966" s="21"/>
      <c r="C966" s="3"/>
      <c r="D966" s="3"/>
      <c r="E966" s="3"/>
      <c r="F966" s="3"/>
      <c r="G966" s="3"/>
      <c r="H966" s="3"/>
      <c r="I966" s="3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</row>
    <row r="967" spans="1:250" x14ac:dyDescent="0.25">
      <c r="A967" s="21"/>
      <c r="B967" s="21"/>
      <c r="C967" s="3"/>
      <c r="D967" s="3"/>
      <c r="E967" s="3"/>
      <c r="F967" s="3"/>
      <c r="G967" s="3"/>
      <c r="H967" s="3"/>
      <c r="I967" s="3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  <c r="HA967" s="3"/>
      <c r="HB967" s="3"/>
      <c r="HC967" s="3"/>
      <c r="HD967" s="3"/>
      <c r="HE967" s="3"/>
      <c r="HF967" s="3"/>
      <c r="HG967" s="3"/>
      <c r="HH967" s="3"/>
      <c r="HI967" s="3"/>
      <c r="HJ967" s="3"/>
      <c r="HK967" s="3"/>
      <c r="HL967" s="3"/>
      <c r="HM967" s="3"/>
      <c r="HN967" s="3"/>
      <c r="HO967" s="3"/>
      <c r="HP967" s="3"/>
      <c r="HQ967" s="3"/>
      <c r="HR967" s="3"/>
      <c r="HS967" s="3"/>
      <c r="HT967" s="3"/>
      <c r="HU967" s="3"/>
      <c r="HV967" s="3"/>
      <c r="HW967" s="3"/>
      <c r="HX967" s="3"/>
      <c r="HY967" s="3"/>
      <c r="HZ967" s="3"/>
      <c r="IA967" s="3"/>
      <c r="IB967" s="3"/>
      <c r="IC967" s="3"/>
      <c r="ID967" s="3"/>
      <c r="IE967" s="3"/>
      <c r="IF967" s="3"/>
      <c r="IG967" s="3"/>
      <c r="IH967" s="3"/>
      <c r="II967" s="3"/>
      <c r="IJ967" s="3"/>
      <c r="IK967" s="3"/>
      <c r="IL967" s="3"/>
      <c r="IM967" s="3"/>
      <c r="IN967" s="3"/>
      <c r="IO967" s="3"/>
      <c r="IP967" s="3"/>
    </row>
    <row r="968" spans="1:250" x14ac:dyDescent="0.25">
      <c r="A968" s="21"/>
      <c r="B968" s="21"/>
      <c r="C968" s="3"/>
      <c r="D968" s="3"/>
      <c r="E968" s="3"/>
      <c r="F968" s="3"/>
      <c r="G968" s="3"/>
      <c r="H968" s="3"/>
      <c r="I968" s="3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</row>
    <row r="969" spans="1:250" x14ac:dyDescent="0.25">
      <c r="A969" s="21"/>
      <c r="B969" s="21"/>
      <c r="C969" s="3"/>
      <c r="D969" s="3"/>
      <c r="E969" s="3"/>
      <c r="F969" s="3"/>
      <c r="G969" s="3"/>
      <c r="H969" s="3"/>
      <c r="I969" s="3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  <c r="GF969" s="3"/>
      <c r="GG969" s="3"/>
      <c r="GH969" s="3"/>
      <c r="GI969" s="3"/>
      <c r="GJ969" s="3"/>
      <c r="GK969" s="3"/>
      <c r="GL969" s="3"/>
      <c r="GM969" s="3"/>
      <c r="GN969" s="3"/>
      <c r="GO969" s="3"/>
      <c r="GP969" s="3"/>
      <c r="GQ969" s="3"/>
      <c r="GR969" s="3"/>
      <c r="GS969" s="3"/>
      <c r="GT969" s="3"/>
      <c r="GU969" s="3"/>
      <c r="GV969" s="3"/>
      <c r="GW969" s="3"/>
      <c r="GX969" s="3"/>
      <c r="GY969" s="3"/>
      <c r="GZ969" s="3"/>
      <c r="HA969" s="3"/>
      <c r="HB969" s="3"/>
      <c r="HC969" s="3"/>
      <c r="HD969" s="3"/>
      <c r="HE969" s="3"/>
      <c r="HF969" s="3"/>
      <c r="HG969" s="3"/>
      <c r="HH969" s="3"/>
      <c r="HI969" s="3"/>
      <c r="HJ969" s="3"/>
      <c r="HK969" s="3"/>
      <c r="HL969" s="3"/>
      <c r="HM969" s="3"/>
      <c r="HN969" s="3"/>
      <c r="HO969" s="3"/>
      <c r="HP969" s="3"/>
      <c r="HQ969" s="3"/>
      <c r="HR969" s="3"/>
      <c r="HS969" s="3"/>
      <c r="HT969" s="3"/>
      <c r="HU969" s="3"/>
      <c r="HV969" s="3"/>
      <c r="HW969" s="3"/>
      <c r="HX969" s="3"/>
      <c r="HY969" s="3"/>
      <c r="HZ969" s="3"/>
      <c r="IA969" s="3"/>
      <c r="IB969" s="3"/>
      <c r="IC969" s="3"/>
      <c r="ID969" s="3"/>
      <c r="IE969" s="3"/>
      <c r="IF969" s="3"/>
      <c r="IG969" s="3"/>
      <c r="IH969" s="3"/>
      <c r="II969" s="3"/>
      <c r="IJ969" s="3"/>
      <c r="IK969" s="3"/>
      <c r="IL969" s="3"/>
      <c r="IM969" s="3"/>
      <c r="IN969" s="3"/>
      <c r="IO969" s="3"/>
      <c r="IP969" s="3"/>
    </row>
    <row r="970" spans="1:250" x14ac:dyDescent="0.25">
      <c r="A970" s="21"/>
      <c r="B970" s="21"/>
      <c r="C970" s="3"/>
      <c r="D970" s="3"/>
      <c r="E970" s="3"/>
      <c r="F970" s="3"/>
      <c r="G970" s="3"/>
      <c r="H970" s="3"/>
      <c r="I970" s="3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</row>
    <row r="971" spans="1:250" x14ac:dyDescent="0.25">
      <c r="A971" s="21"/>
      <c r="B971" s="21"/>
      <c r="C971" s="3"/>
      <c r="D971" s="3"/>
      <c r="E971" s="3"/>
      <c r="F971" s="3"/>
      <c r="G971" s="3"/>
      <c r="H971" s="3"/>
      <c r="I971" s="3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</row>
    <row r="972" spans="1:250" x14ac:dyDescent="0.25">
      <c r="A972" s="21"/>
      <c r="B972" s="21"/>
      <c r="C972" s="3"/>
      <c r="D972" s="3"/>
      <c r="E972" s="3"/>
      <c r="F972" s="3"/>
      <c r="G972" s="3"/>
      <c r="H972" s="3"/>
      <c r="I972" s="3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</row>
    <row r="973" spans="1:250" x14ac:dyDescent="0.25">
      <c r="A973" s="21"/>
      <c r="B973" s="21"/>
      <c r="C973" s="3"/>
      <c r="D973" s="3"/>
      <c r="E973" s="3"/>
      <c r="F973" s="3"/>
      <c r="G973" s="3"/>
      <c r="H973" s="3"/>
      <c r="I973" s="3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</row>
    <row r="974" spans="1:250" x14ac:dyDescent="0.25">
      <c r="A974" s="21"/>
      <c r="B974" s="21"/>
      <c r="C974" s="3"/>
      <c r="D974" s="3"/>
      <c r="E974" s="3"/>
      <c r="F974" s="3"/>
      <c r="G974" s="3"/>
      <c r="H974" s="3"/>
      <c r="I974" s="3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</row>
    <row r="975" spans="1:250" x14ac:dyDescent="0.25">
      <c r="A975" s="21"/>
      <c r="B975" s="21"/>
      <c r="C975" s="3"/>
      <c r="D975" s="3"/>
      <c r="E975" s="3"/>
      <c r="F975" s="3"/>
      <c r="G975" s="3"/>
      <c r="H975" s="3"/>
      <c r="I975" s="3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</row>
    <row r="976" spans="1:250" x14ac:dyDescent="0.25">
      <c r="A976" s="21"/>
      <c r="B976" s="21"/>
      <c r="C976" s="3"/>
      <c r="D976" s="3"/>
      <c r="E976" s="3"/>
      <c r="F976" s="3"/>
      <c r="G976" s="3"/>
      <c r="H976" s="3"/>
      <c r="I976" s="3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</row>
    <row r="977" spans="1:250" x14ac:dyDescent="0.25">
      <c r="A977" s="21"/>
      <c r="B977" s="21"/>
      <c r="C977" s="3"/>
      <c r="D977" s="3"/>
      <c r="E977" s="3"/>
      <c r="F977" s="3"/>
      <c r="G977" s="3"/>
      <c r="H977" s="3"/>
      <c r="I977" s="3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</row>
    <row r="978" spans="1:250" x14ac:dyDescent="0.25">
      <c r="A978" s="21"/>
      <c r="B978" s="21"/>
      <c r="C978" s="3"/>
      <c r="D978" s="3"/>
      <c r="E978" s="3"/>
      <c r="F978" s="3"/>
      <c r="G978" s="3"/>
      <c r="H978" s="3"/>
      <c r="I978" s="3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</row>
    <row r="979" spans="1:250" x14ac:dyDescent="0.25">
      <c r="A979" s="21"/>
      <c r="B979" s="21"/>
      <c r="C979" s="3"/>
      <c r="D979" s="3"/>
      <c r="E979" s="3"/>
      <c r="F979" s="3"/>
      <c r="G979" s="3"/>
      <c r="H979" s="3"/>
      <c r="I979" s="3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</row>
    <row r="980" spans="1:250" x14ac:dyDescent="0.25">
      <c r="A980" s="21"/>
      <c r="B980" s="21"/>
      <c r="C980" s="3"/>
      <c r="D980" s="3"/>
      <c r="E980" s="3"/>
      <c r="F980" s="3"/>
      <c r="G980" s="3"/>
      <c r="H980" s="3"/>
      <c r="I980" s="3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</row>
    <row r="981" spans="1:250" x14ac:dyDescent="0.25">
      <c r="A981" s="21"/>
      <c r="B981" s="21"/>
      <c r="C981" s="3"/>
      <c r="D981" s="3"/>
      <c r="E981" s="3"/>
      <c r="F981" s="3"/>
      <c r="G981" s="3"/>
      <c r="H981" s="3"/>
      <c r="I981" s="3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</row>
    <row r="982" spans="1:250" x14ac:dyDescent="0.25">
      <c r="A982" s="21"/>
      <c r="B982" s="21"/>
      <c r="C982" s="3"/>
      <c r="D982" s="3"/>
      <c r="E982" s="3"/>
      <c r="F982" s="3"/>
      <c r="G982" s="3"/>
      <c r="H982" s="3"/>
      <c r="I982" s="3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</row>
    <row r="983" spans="1:250" x14ac:dyDescent="0.25">
      <c r="A983" s="21"/>
      <c r="B983" s="21"/>
      <c r="C983" s="3"/>
      <c r="D983" s="3"/>
      <c r="E983" s="3"/>
      <c r="F983" s="3"/>
      <c r="G983" s="3"/>
      <c r="H983" s="3"/>
      <c r="I983" s="3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</row>
    <row r="984" spans="1:250" x14ac:dyDescent="0.25">
      <c r="A984" s="21"/>
      <c r="B984" s="21"/>
      <c r="C984" s="3"/>
      <c r="D984" s="3"/>
      <c r="E984" s="3"/>
      <c r="F984" s="3"/>
      <c r="G984" s="3"/>
      <c r="H984" s="3"/>
      <c r="I984" s="3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</row>
    <row r="985" spans="1:250" x14ac:dyDescent="0.25">
      <c r="A985" s="21"/>
      <c r="B985" s="21"/>
      <c r="C985" s="3"/>
      <c r="D985" s="3"/>
      <c r="E985" s="3"/>
      <c r="F985" s="3"/>
      <c r="G985" s="3"/>
      <c r="H985" s="3"/>
      <c r="I985" s="3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</row>
    <row r="986" spans="1:250" x14ac:dyDescent="0.25">
      <c r="A986" s="21"/>
      <c r="B986" s="21"/>
      <c r="C986" s="3"/>
      <c r="D986" s="3"/>
      <c r="E986" s="3"/>
      <c r="F986" s="3"/>
      <c r="G986" s="3"/>
      <c r="H986" s="3"/>
      <c r="I986" s="3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</row>
    <row r="987" spans="1:250" x14ac:dyDescent="0.25">
      <c r="A987" s="21"/>
      <c r="B987" s="21"/>
      <c r="C987" s="3"/>
      <c r="D987" s="3"/>
      <c r="E987" s="3"/>
      <c r="F987" s="3"/>
      <c r="G987" s="3"/>
      <c r="H987" s="3"/>
      <c r="I987" s="3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</row>
    <row r="988" spans="1:250" x14ac:dyDescent="0.25">
      <c r="A988" s="21"/>
      <c r="B988" s="21"/>
      <c r="C988" s="3"/>
      <c r="D988" s="3"/>
      <c r="E988" s="3"/>
      <c r="F988" s="3"/>
      <c r="G988" s="3"/>
      <c r="H988" s="3"/>
      <c r="I988" s="3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  <c r="HA988" s="3"/>
      <c r="HB988" s="3"/>
      <c r="HC988" s="3"/>
      <c r="HD988" s="3"/>
      <c r="HE988" s="3"/>
      <c r="HF988" s="3"/>
      <c r="HG988" s="3"/>
      <c r="HH988" s="3"/>
      <c r="HI988" s="3"/>
      <c r="HJ988" s="3"/>
      <c r="HK988" s="3"/>
      <c r="HL988" s="3"/>
      <c r="HM988" s="3"/>
      <c r="HN988" s="3"/>
      <c r="HO988" s="3"/>
      <c r="HP988" s="3"/>
      <c r="HQ988" s="3"/>
      <c r="HR988" s="3"/>
      <c r="HS988" s="3"/>
      <c r="HT988" s="3"/>
      <c r="HU988" s="3"/>
      <c r="HV988" s="3"/>
      <c r="HW988" s="3"/>
      <c r="HX988" s="3"/>
      <c r="HY988" s="3"/>
      <c r="HZ988" s="3"/>
      <c r="IA988" s="3"/>
      <c r="IB988" s="3"/>
      <c r="IC988" s="3"/>
      <c r="ID988" s="3"/>
      <c r="IE988" s="3"/>
      <c r="IF988" s="3"/>
      <c r="IG988" s="3"/>
      <c r="IH988" s="3"/>
      <c r="II988" s="3"/>
      <c r="IJ988" s="3"/>
      <c r="IK988" s="3"/>
      <c r="IL988" s="3"/>
      <c r="IM988" s="3"/>
      <c r="IN988" s="3"/>
      <c r="IO988" s="3"/>
      <c r="IP988" s="3"/>
    </row>
    <row r="989" spans="1:250" x14ac:dyDescent="0.25">
      <c r="A989" s="21"/>
      <c r="B989" s="21"/>
      <c r="C989" s="3"/>
      <c r="D989" s="3"/>
      <c r="E989" s="3"/>
      <c r="F989" s="3"/>
      <c r="G989" s="3"/>
      <c r="H989" s="3"/>
      <c r="I989" s="3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</row>
    <row r="990" spans="1:250" x14ac:dyDescent="0.25">
      <c r="A990" s="21"/>
      <c r="B990" s="21"/>
      <c r="C990" s="3"/>
      <c r="D990" s="3"/>
      <c r="E990" s="3"/>
      <c r="F990" s="3"/>
      <c r="G990" s="3"/>
      <c r="H990" s="3"/>
      <c r="I990" s="3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  <c r="HA990" s="3"/>
      <c r="HB990" s="3"/>
      <c r="HC990" s="3"/>
      <c r="HD990" s="3"/>
      <c r="HE990" s="3"/>
      <c r="HF990" s="3"/>
      <c r="HG990" s="3"/>
      <c r="HH990" s="3"/>
      <c r="HI990" s="3"/>
      <c r="HJ990" s="3"/>
      <c r="HK990" s="3"/>
      <c r="HL990" s="3"/>
      <c r="HM990" s="3"/>
      <c r="HN990" s="3"/>
      <c r="HO990" s="3"/>
      <c r="HP990" s="3"/>
      <c r="HQ990" s="3"/>
      <c r="HR990" s="3"/>
      <c r="HS990" s="3"/>
      <c r="HT990" s="3"/>
      <c r="HU990" s="3"/>
      <c r="HV990" s="3"/>
      <c r="HW990" s="3"/>
      <c r="HX990" s="3"/>
      <c r="HY990" s="3"/>
      <c r="HZ990" s="3"/>
      <c r="IA990" s="3"/>
      <c r="IB990" s="3"/>
      <c r="IC990" s="3"/>
      <c r="ID990" s="3"/>
      <c r="IE990" s="3"/>
      <c r="IF990" s="3"/>
      <c r="IG990" s="3"/>
      <c r="IH990" s="3"/>
      <c r="II990" s="3"/>
      <c r="IJ990" s="3"/>
      <c r="IK990" s="3"/>
      <c r="IL990" s="3"/>
      <c r="IM990" s="3"/>
      <c r="IN990" s="3"/>
      <c r="IO990" s="3"/>
      <c r="IP990" s="3"/>
    </row>
    <row r="991" spans="1:250" x14ac:dyDescent="0.25">
      <c r="A991" s="21"/>
      <c r="B991" s="21"/>
      <c r="C991" s="3"/>
      <c r="D991" s="3"/>
      <c r="E991" s="3"/>
      <c r="F991" s="3"/>
      <c r="G991" s="3"/>
      <c r="H991" s="3"/>
      <c r="I991" s="3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</row>
    <row r="992" spans="1:250" x14ac:dyDescent="0.25">
      <c r="A992" s="21"/>
      <c r="B992" s="21"/>
      <c r="C992" s="3"/>
      <c r="D992" s="3"/>
      <c r="E992" s="3"/>
      <c r="F992" s="3"/>
      <c r="G992" s="3"/>
      <c r="H992" s="3"/>
      <c r="I992" s="3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  <c r="HA992" s="3"/>
      <c r="HB992" s="3"/>
      <c r="HC992" s="3"/>
      <c r="HD992" s="3"/>
      <c r="HE992" s="3"/>
      <c r="HF992" s="3"/>
      <c r="HG992" s="3"/>
      <c r="HH992" s="3"/>
      <c r="HI992" s="3"/>
      <c r="HJ992" s="3"/>
      <c r="HK992" s="3"/>
      <c r="HL992" s="3"/>
      <c r="HM992" s="3"/>
      <c r="HN992" s="3"/>
      <c r="HO992" s="3"/>
      <c r="HP992" s="3"/>
      <c r="HQ992" s="3"/>
      <c r="HR992" s="3"/>
      <c r="HS992" s="3"/>
      <c r="HT992" s="3"/>
      <c r="HU992" s="3"/>
      <c r="HV992" s="3"/>
      <c r="HW992" s="3"/>
      <c r="HX992" s="3"/>
      <c r="HY992" s="3"/>
      <c r="HZ992" s="3"/>
      <c r="IA992" s="3"/>
      <c r="IB992" s="3"/>
      <c r="IC992" s="3"/>
      <c r="ID992" s="3"/>
      <c r="IE992" s="3"/>
      <c r="IF992" s="3"/>
      <c r="IG992" s="3"/>
      <c r="IH992" s="3"/>
      <c r="II992" s="3"/>
      <c r="IJ992" s="3"/>
      <c r="IK992" s="3"/>
      <c r="IL992" s="3"/>
      <c r="IM992" s="3"/>
      <c r="IN992" s="3"/>
      <c r="IO992" s="3"/>
      <c r="IP992" s="3"/>
    </row>
    <row r="993" spans="1:250" x14ac:dyDescent="0.25">
      <c r="A993" s="21"/>
      <c r="B993" s="21"/>
      <c r="C993" s="3"/>
      <c r="D993" s="3"/>
      <c r="E993" s="3"/>
      <c r="F993" s="3"/>
      <c r="G993" s="3"/>
      <c r="H993" s="3"/>
      <c r="I993" s="3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</row>
    <row r="994" spans="1:250" x14ac:dyDescent="0.25">
      <c r="A994" s="21"/>
      <c r="B994" s="21"/>
      <c r="C994" s="3"/>
      <c r="D994" s="3"/>
      <c r="E994" s="3"/>
      <c r="F994" s="3"/>
      <c r="G994" s="3"/>
      <c r="H994" s="3"/>
      <c r="I994" s="3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</row>
    <row r="995" spans="1:250" x14ac:dyDescent="0.25">
      <c r="A995" s="21"/>
      <c r="B995" s="21"/>
      <c r="C995" s="3"/>
      <c r="D995" s="3"/>
      <c r="E995" s="3"/>
      <c r="F995" s="3"/>
      <c r="G995" s="3"/>
      <c r="H995" s="3"/>
      <c r="I995" s="3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  <c r="HA995" s="3"/>
      <c r="HB995" s="3"/>
      <c r="HC995" s="3"/>
      <c r="HD995" s="3"/>
      <c r="HE995" s="3"/>
      <c r="HF995" s="3"/>
      <c r="HG995" s="3"/>
      <c r="HH995" s="3"/>
      <c r="HI995" s="3"/>
      <c r="HJ995" s="3"/>
      <c r="HK995" s="3"/>
      <c r="HL995" s="3"/>
      <c r="HM995" s="3"/>
      <c r="HN995" s="3"/>
      <c r="HO995" s="3"/>
      <c r="HP995" s="3"/>
      <c r="HQ995" s="3"/>
      <c r="HR995" s="3"/>
      <c r="HS995" s="3"/>
      <c r="HT995" s="3"/>
      <c r="HU995" s="3"/>
      <c r="HV995" s="3"/>
      <c r="HW995" s="3"/>
      <c r="HX995" s="3"/>
      <c r="HY995" s="3"/>
      <c r="HZ995" s="3"/>
      <c r="IA995" s="3"/>
      <c r="IB995" s="3"/>
      <c r="IC995" s="3"/>
      <c r="ID995" s="3"/>
      <c r="IE995" s="3"/>
      <c r="IF995" s="3"/>
      <c r="IG995" s="3"/>
      <c r="IH995" s="3"/>
      <c r="II995" s="3"/>
      <c r="IJ995" s="3"/>
      <c r="IK995" s="3"/>
      <c r="IL995" s="3"/>
      <c r="IM995" s="3"/>
      <c r="IN995" s="3"/>
      <c r="IO995" s="3"/>
      <c r="IP995" s="3"/>
    </row>
    <row r="996" spans="1:250" x14ac:dyDescent="0.25">
      <c r="A996" s="21"/>
      <c r="B996" s="21"/>
      <c r="C996" s="3"/>
      <c r="D996" s="3"/>
      <c r="E996" s="3"/>
      <c r="F996" s="3"/>
      <c r="G996" s="3"/>
      <c r="H996" s="3"/>
      <c r="I996" s="3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</row>
    <row r="997" spans="1:250" x14ac:dyDescent="0.25">
      <c r="A997" s="21"/>
      <c r="B997" s="21"/>
      <c r="C997" s="3"/>
      <c r="D997" s="3"/>
      <c r="E997" s="3"/>
      <c r="F997" s="3"/>
      <c r="G997" s="3"/>
      <c r="H997" s="3"/>
      <c r="I997" s="3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  <c r="HA997" s="3"/>
      <c r="HB997" s="3"/>
      <c r="HC997" s="3"/>
      <c r="HD997" s="3"/>
      <c r="HE997" s="3"/>
      <c r="HF997" s="3"/>
      <c r="HG997" s="3"/>
      <c r="HH997" s="3"/>
      <c r="HI997" s="3"/>
      <c r="HJ997" s="3"/>
      <c r="HK997" s="3"/>
      <c r="HL997" s="3"/>
      <c r="HM997" s="3"/>
      <c r="HN997" s="3"/>
      <c r="HO997" s="3"/>
      <c r="HP997" s="3"/>
      <c r="HQ997" s="3"/>
      <c r="HR997" s="3"/>
      <c r="HS997" s="3"/>
      <c r="HT997" s="3"/>
      <c r="HU997" s="3"/>
      <c r="HV997" s="3"/>
      <c r="HW997" s="3"/>
      <c r="HX997" s="3"/>
      <c r="HY997" s="3"/>
      <c r="HZ997" s="3"/>
      <c r="IA997" s="3"/>
      <c r="IB997" s="3"/>
      <c r="IC997" s="3"/>
      <c r="ID997" s="3"/>
      <c r="IE997" s="3"/>
      <c r="IF997" s="3"/>
      <c r="IG997" s="3"/>
      <c r="IH997" s="3"/>
      <c r="II997" s="3"/>
      <c r="IJ997" s="3"/>
      <c r="IK997" s="3"/>
      <c r="IL997" s="3"/>
      <c r="IM997" s="3"/>
      <c r="IN997" s="3"/>
      <c r="IO997" s="3"/>
      <c r="IP997" s="3"/>
    </row>
    <row r="998" spans="1:250" x14ac:dyDescent="0.25">
      <c r="A998" s="21"/>
      <c r="B998" s="21"/>
      <c r="C998" s="3"/>
      <c r="D998" s="3"/>
      <c r="E998" s="3"/>
      <c r="F998" s="3"/>
      <c r="G998" s="3"/>
      <c r="H998" s="3"/>
      <c r="I998" s="3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</row>
    <row r="999" spans="1:250" x14ac:dyDescent="0.25">
      <c r="A999" s="21"/>
      <c r="B999" s="21"/>
      <c r="C999" s="3"/>
      <c r="D999" s="3"/>
      <c r="E999" s="3"/>
      <c r="F999" s="3"/>
      <c r="G999" s="3"/>
      <c r="H999" s="3"/>
      <c r="I999" s="3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  <c r="HA999" s="3"/>
      <c r="HB999" s="3"/>
      <c r="HC999" s="3"/>
      <c r="HD999" s="3"/>
      <c r="HE999" s="3"/>
      <c r="HF999" s="3"/>
      <c r="HG999" s="3"/>
      <c r="HH999" s="3"/>
      <c r="HI999" s="3"/>
      <c r="HJ999" s="3"/>
      <c r="HK999" s="3"/>
      <c r="HL999" s="3"/>
      <c r="HM999" s="3"/>
      <c r="HN999" s="3"/>
      <c r="HO999" s="3"/>
      <c r="HP999" s="3"/>
      <c r="HQ999" s="3"/>
      <c r="HR999" s="3"/>
      <c r="HS999" s="3"/>
      <c r="HT999" s="3"/>
      <c r="HU999" s="3"/>
      <c r="HV999" s="3"/>
      <c r="HW999" s="3"/>
      <c r="HX999" s="3"/>
      <c r="HY999" s="3"/>
      <c r="HZ999" s="3"/>
      <c r="IA999" s="3"/>
      <c r="IB999" s="3"/>
      <c r="IC999" s="3"/>
      <c r="ID999" s="3"/>
      <c r="IE999" s="3"/>
      <c r="IF999" s="3"/>
      <c r="IG999" s="3"/>
      <c r="IH999" s="3"/>
      <c r="II999" s="3"/>
      <c r="IJ999" s="3"/>
      <c r="IK999" s="3"/>
      <c r="IL999" s="3"/>
      <c r="IM999" s="3"/>
      <c r="IN999" s="3"/>
      <c r="IO999" s="3"/>
      <c r="IP999" s="3"/>
    </row>
    <row r="1000" spans="1:250" x14ac:dyDescent="0.25">
      <c r="A1000" s="21"/>
      <c r="B1000" s="21"/>
      <c r="C1000" s="3"/>
      <c r="D1000" s="3"/>
      <c r="E1000" s="3"/>
      <c r="F1000" s="3"/>
      <c r="G1000" s="3"/>
      <c r="H1000" s="3"/>
      <c r="I1000" s="3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</row>
    <row r="1001" spans="1:250" x14ac:dyDescent="0.25">
      <c r="A1001" s="21"/>
      <c r="B1001" s="21"/>
      <c r="C1001" s="3"/>
      <c r="D1001" s="3"/>
      <c r="E1001" s="3"/>
      <c r="F1001" s="3"/>
      <c r="G1001" s="3"/>
      <c r="H1001" s="3"/>
      <c r="I1001" s="3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</row>
    <row r="1002" spans="1:250" x14ac:dyDescent="0.25">
      <c r="A1002" s="21"/>
      <c r="B1002" s="21"/>
      <c r="C1002" s="3"/>
      <c r="D1002" s="3"/>
      <c r="E1002" s="3"/>
      <c r="F1002" s="3"/>
      <c r="G1002" s="3"/>
      <c r="H1002" s="3"/>
      <c r="I1002" s="3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</row>
  </sheetData>
  <sheetProtection password="CC47" sheet="1" objects="1" scenarios="1" formatColumns="0" formatRows="0" selectLockedCells="1" sort="0" autoFilter="0"/>
  <mergeCells count="90">
    <mergeCell ref="C35:H35"/>
    <mergeCell ref="C38:G38"/>
    <mergeCell ref="C29:G29"/>
    <mergeCell ref="C31:G31"/>
    <mergeCell ref="C32:G32"/>
    <mergeCell ref="A36:A37"/>
    <mergeCell ref="B21:B43"/>
    <mergeCell ref="C40:F40"/>
    <mergeCell ref="C41:G41"/>
    <mergeCell ref="G43:H43"/>
    <mergeCell ref="C42:G42"/>
    <mergeCell ref="C43:F43"/>
    <mergeCell ref="C37:G37"/>
    <mergeCell ref="C39:G39"/>
    <mergeCell ref="C36:G36"/>
    <mergeCell ref="C34:G34"/>
    <mergeCell ref="A1:C1"/>
    <mergeCell ref="C4:I4"/>
    <mergeCell ref="I12:I14"/>
    <mergeCell ref="C13:D13"/>
    <mergeCell ref="F13:G13"/>
    <mergeCell ref="C12:D12"/>
    <mergeCell ref="D1:I1"/>
    <mergeCell ref="A10:H10"/>
    <mergeCell ref="C3:D3"/>
    <mergeCell ref="C2:D2"/>
    <mergeCell ref="A6:C6"/>
    <mergeCell ref="D6:F6"/>
    <mergeCell ref="A8:F8"/>
    <mergeCell ref="A7:F7"/>
    <mergeCell ref="E2:F2"/>
    <mergeCell ref="E3:F3"/>
    <mergeCell ref="A5:H5"/>
    <mergeCell ref="G2:H2"/>
    <mergeCell ref="G3:H3"/>
    <mergeCell ref="A9:F9"/>
    <mergeCell ref="F12:G12"/>
    <mergeCell ref="F14:G14"/>
    <mergeCell ref="A44:H44"/>
    <mergeCell ref="A45:H45"/>
    <mergeCell ref="C14:D14"/>
    <mergeCell ref="E22:G22"/>
    <mergeCell ref="E23:G23"/>
    <mergeCell ref="E24:G24"/>
    <mergeCell ref="A11:F11"/>
    <mergeCell ref="C15:D15"/>
    <mergeCell ref="F15:G15"/>
    <mergeCell ref="A18:H18"/>
    <mergeCell ref="C28:G28"/>
    <mergeCell ref="C30:G30"/>
    <mergeCell ref="A29:A30"/>
    <mergeCell ref="A17:H17"/>
    <mergeCell ref="C16:H16"/>
    <mergeCell ref="A20:H20"/>
    <mergeCell ref="A25:A27"/>
    <mergeCell ref="A12:A16"/>
    <mergeCell ref="E25:G25"/>
    <mergeCell ref="E26:G26"/>
    <mergeCell ref="E21:G21"/>
    <mergeCell ref="A19:H19"/>
    <mergeCell ref="E27:G27"/>
    <mergeCell ref="A21:A23"/>
    <mergeCell ref="A32:A34"/>
    <mergeCell ref="C33:H33"/>
    <mergeCell ref="A46:H46"/>
    <mergeCell ref="A60:H60"/>
    <mergeCell ref="A56:H56"/>
    <mergeCell ref="A57:H57"/>
    <mergeCell ref="A59:H59"/>
    <mergeCell ref="A58:H58"/>
    <mergeCell ref="A55:H55"/>
    <mergeCell ref="A53:H53"/>
    <mergeCell ref="A54:H54"/>
    <mergeCell ref="A47:G47"/>
    <mergeCell ref="F64:G64"/>
    <mergeCell ref="G65:I65"/>
    <mergeCell ref="A67:F67"/>
    <mergeCell ref="A65:E65"/>
    <mergeCell ref="A66:D66"/>
    <mergeCell ref="H64:I64"/>
    <mergeCell ref="A48:G48"/>
    <mergeCell ref="A49:G49"/>
    <mergeCell ref="A50:G50"/>
    <mergeCell ref="F63:G63"/>
    <mergeCell ref="F61:I61"/>
    <mergeCell ref="F62:I62"/>
    <mergeCell ref="H63:I63"/>
    <mergeCell ref="A61:C61"/>
    <mergeCell ref="A51:H51"/>
    <mergeCell ref="A52:H52"/>
  </mergeCells>
  <conditionalFormatting sqref="I3">
    <cfRule type="expression" dxfId="0" priority="1">
      <formula>CONCATENATE(LEFT(UPPER(I3),5),MID((I3),6,4),RIGHT(UPPER(I3),1))</formula>
    </cfRule>
  </conditionalFormatting>
  <dataValidations xWindow="1017" yWindow="301" count="9">
    <dataValidation type="custom" allowBlank="1" showInputMessage="1" showErrorMessage="1" prompt=" - ENTER VALID VALUE IN CAPITAL LETTERS ONLY" sqref="I3">
      <formula1>EQ(LEN(I3),(10))</formula1>
    </dataValidation>
    <dataValidation type="list" allowBlank="1" prompt=" - " sqref="A1:C1">
      <formula1>"TENTATIVE,FINAL"</formula1>
    </dataValidation>
    <dataValidation type="custom" allowBlank="1" showInputMessage="1" showErrorMessage="1" prompt=" - ENTER VALUE IN CAPITAL LETTERS ONLY" sqref="J3">
      <formula1>EQ(LEN(J3),(10))</formula1>
    </dataValidation>
    <dataValidation type="list" allowBlank="1" showErrorMessage="1" prompt="Click and enter a value from the list of items" sqref="G40">
      <formula1>"YES,NO"</formula1>
    </dataValidation>
    <dataValidation type="list" allowBlank="1" showErrorMessage="1" prompt="Click and enter a value from the list of items" sqref="G6 A24 A28 A35">
      <formula1>"YES,NO"</formula1>
    </dataValidation>
    <dataValidation type="list" allowBlank="1" showErrorMessage="1" prompt=" - " sqref="E3:F3">
      <formula1>$L$36:$L$39</formula1>
    </dataValidation>
    <dataValidation allowBlank="1" showErrorMessage="1" sqref="H40"/>
    <dataValidation type="list" allowBlank="1" showErrorMessage="1" prompt="Click and enter a value from range 'FORM NO. 2A '!IH5:IH8" sqref="A38">
      <formula1>$L$27:$L$28</formula1>
    </dataValidation>
    <dataValidation type="list" allowBlank="1" showErrorMessage="1" prompt="Click and enter a value from range 'FORM NO. 2A '!IH5:IH8" sqref="A31">
      <formula1>$L$27:$L$28</formula1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" customHeight="1" x14ac:dyDescent="0.25"/>
  <cols>
    <col min="1" max="26" width="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NO. 2A </vt:lpstr>
      <vt:lpstr>FORM NO. 16</vt:lpstr>
      <vt:lpstr>'FORM NO. 2A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2019-02-02T12:26:37Z</cp:lastPrinted>
  <dcterms:created xsi:type="dcterms:W3CDTF">2018-02-01T15:23:06Z</dcterms:created>
  <dcterms:modified xsi:type="dcterms:W3CDTF">2019-02-03T10:46:41Z</dcterms:modified>
</cp:coreProperties>
</file>